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1 Knowledge Vault" sheetId="2" state="visible" r:id="rId2"/>
    <sheet xmlns:r="http://schemas.openxmlformats.org/officeDocument/2006/relationships" name="2 Systems &amp; Access" sheetId="3" state="visible" r:id="rId3"/>
    <sheet xmlns:r="http://schemas.openxmlformats.org/officeDocument/2006/relationships" name="3 Divisions &amp; Team" sheetId="4" state="visible" r:id="rId4"/>
    <sheet xmlns:r="http://schemas.openxmlformats.org/officeDocument/2006/relationships" name="4 Workflows &amp; Time Audit" sheetId="5" state="visible" r:id="rId5"/>
    <sheet xmlns:r="http://schemas.openxmlformats.org/officeDocument/2006/relationships" name="5 SOP Inventory" sheetId="6" state="visible" r:id="rId6"/>
    <sheet xmlns:r="http://schemas.openxmlformats.org/officeDocument/2006/relationships" name="6 Command Center" sheetId="7" state="visible" r:id="rId7"/>
    <sheet xmlns:r="http://schemas.openxmlformats.org/officeDocument/2006/relationships" name="List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Arial"/>
      <b val="1"/>
      <sz val="11"/>
    </font>
    <font>
      <name val="Arial"/>
      <color rgb="007749FF"/>
      <sz val="11"/>
    </font>
    <font>
      <name val="Arial"/>
      <i val="1"/>
      <color rgb="00605E6B"/>
      <sz val="10"/>
    </font>
    <font>
      <name val="Arial"/>
      <b val="1"/>
      <color rgb="007749FF"/>
      <sz val="9"/>
    </font>
    <font>
      <name val="Arial"/>
      <b val="1"/>
      <color rgb="001E0079"/>
      <sz val="24"/>
    </font>
    <font>
      <name val="Arial"/>
      <color rgb="00605E6B"/>
      <sz val="11"/>
    </font>
    <font>
      <name val="Arial"/>
      <b val="1"/>
      <color rgb="00FFFFFF"/>
      <sz val="12"/>
    </font>
    <font>
      <name val="Arial"/>
      <b val="1"/>
      <color rgb="001E0079"/>
      <sz val="12"/>
    </font>
    <font>
      <name val="Arial"/>
      <color rgb="001B182A"/>
      <sz val="10.5"/>
    </font>
    <font>
      <name val="Arial"/>
      <b val="1"/>
      <color rgb="007749FF"/>
      <sz val="11"/>
    </font>
    <font>
      <name val="Arial"/>
      <sz val="11"/>
    </font>
    <font>
      <name val="Arial"/>
      <b val="1"/>
      <color rgb="001E0079"/>
      <sz val="18"/>
    </font>
    <font>
      <name val="Arial"/>
      <color rgb="00605E6B"/>
      <sz val="10"/>
    </font>
    <font>
      <name val="Arial"/>
      <b val="1"/>
      <color rgb="00FFFFFF"/>
      <sz val="11"/>
    </font>
    <font>
      <name val="Arial"/>
      <i val="1"/>
      <color rgb="00605E6B"/>
      <sz val="11"/>
    </font>
  </fonts>
  <fills count="6">
    <fill>
      <patternFill/>
    </fill>
    <fill>
      <patternFill patternType="gray125"/>
    </fill>
    <fill>
      <patternFill patternType="solid">
        <fgColor rgb="007749FF"/>
      </patternFill>
    </fill>
    <fill>
      <patternFill patternType="solid">
        <fgColor rgb="00F8F5F1"/>
      </patternFill>
    </fill>
    <fill>
      <patternFill patternType="solid">
        <fgColor rgb="001E0079"/>
      </patternFill>
    </fill>
    <fill>
      <patternFill patternType="solid">
        <fgColor rgb="00FBF9F7"/>
      </patternFill>
    </fill>
  </fills>
  <borders count="2">
    <border>
      <left/>
      <right/>
      <top/>
      <bottom/>
      <diagonal/>
    </border>
    <border>
      <bottom style="thin">
        <color rgb="00E1E0E3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2" borderId="0" applyAlignment="1" pivotButton="0" quotePrefix="0" xfId="0">
      <alignment horizontal="center" vertical="center"/>
    </xf>
    <xf numFmtId="0" fontId="8" fillId="3" borderId="0" applyAlignment="1" pivotButton="0" quotePrefix="0" xfId="0">
      <alignment vertical="center" wrapText="1" indent="1"/>
    </xf>
    <xf numFmtId="0" fontId="9" fillId="3" borderId="0" applyAlignment="1" pivotButton="0" quotePrefix="0" xfId="0">
      <alignment vertical="center" wrapText="1" indent="1"/>
    </xf>
    <xf numFmtId="0" fontId="8" fillId="0" borderId="0" pivotButton="0" quotePrefix="0" xfId="0"/>
    <xf numFmtId="0" fontId="10" fillId="0" borderId="1" applyAlignment="1" pivotButton="0" quotePrefix="0" xfId="0">
      <alignment vertical="top" indent="1"/>
    </xf>
    <xf numFmtId="0" fontId="11" fillId="0" borderId="1" applyAlignment="1" pivotButton="0" quotePrefix="0" xfId="0">
      <alignment vertical="top" wrapText="1" indent="1"/>
    </xf>
    <xf numFmtId="0" fontId="12" fillId="0" borderId="0" applyAlignment="1" pivotButton="0" quotePrefix="0" xfId="0">
      <alignment vertical="center"/>
    </xf>
    <xf numFmtId="0" fontId="13" fillId="0" borderId="0" applyAlignment="1" pivotButton="0" quotePrefix="0" xfId="0">
      <alignment vertical="top" wrapText="1"/>
    </xf>
    <xf numFmtId="0" fontId="14" fillId="4" borderId="0" applyAlignment="1" pivotButton="0" quotePrefix="0" xfId="0">
      <alignment vertical="center" wrapText="1" indent="1"/>
    </xf>
    <xf numFmtId="0" fontId="15" fillId="0" borderId="1" applyAlignment="1" pivotButton="0" quotePrefix="0" xfId="0">
      <alignment vertical="top" wrapText="1" indent="1"/>
    </xf>
    <xf numFmtId="0" fontId="15" fillId="5" borderId="1" applyAlignment="1" pivotButton="0" quotePrefix="0" xfId="0">
      <alignment vertical="top" wrapText="1" indent="1"/>
    </xf>
    <xf numFmtId="0" fontId="0" fillId="0" borderId="1" applyAlignment="1" pivotButton="0" quotePrefix="0" xfId="0">
      <alignment vertical="top" wrapText="1" indent="1"/>
    </xf>
    <xf numFmtId="0" fontId="0" fillId="5" borderId="1" applyAlignment="1" pivotButton="0" quotePrefix="0" xfId="0">
      <alignment vertical="top" wrapText="1" indent="1"/>
    </xf>
    <xf numFmtId="3" fontId="15" fillId="0" borderId="1" applyAlignment="1" pivotButton="0" quotePrefix="0" xfId="0">
      <alignment vertical="top" wrapText="1" indent="1"/>
    </xf>
    <xf numFmtId="3" fontId="15" fillId="5" borderId="1" applyAlignment="1" pivotButton="0" quotePrefix="0" xfId="0">
      <alignment vertical="top" wrapText="1" indent="1"/>
    </xf>
    <xf numFmtId="3" fontId="0" fillId="0" borderId="1" applyAlignment="1" pivotButton="0" quotePrefix="0" xfId="0">
      <alignment vertical="top" wrapText="1" indent="1"/>
    </xf>
    <xf numFmtId="3" fontId="0" fillId="5" borderId="1" applyAlignment="1" pivotButton="0" quotePrefix="0" xfId="0">
      <alignment vertical="top" wrapText="1" indent="1"/>
    </xf>
    <xf numFmtId="0" fontId="3" fillId="0" borderId="0" pivotButton="0" quotePrefix="0" xfId="0"/>
    <xf numFmtId="0" fontId="1" fillId="0" borderId="0" pivotButton="0" quotePrefix="0" xfId="0"/>
    <xf numFmtId="3" fontId="1" fillId="0" borderId="0" pivotButton="0" quotePrefix="0" xfId="0"/>
    <xf numFmtId="4" fontId="15" fillId="0" borderId="1" applyAlignment="1" pivotButton="0" quotePrefix="0" xfId="0">
      <alignment vertical="top" wrapText="1" indent="1"/>
    </xf>
    <xf numFmtId="4" fontId="15" fillId="5" borderId="1" applyAlignment="1" pivotButton="0" quotePrefix="0" xfId="0">
      <alignment vertical="top" wrapText="1" indent="1"/>
    </xf>
    <xf numFmtId="4" fontId="0" fillId="0" borderId="1" applyAlignment="1" pivotButton="0" quotePrefix="0" xfId="0">
      <alignment vertical="top" wrapText="1" indent="1"/>
    </xf>
    <xf numFmtId="4" fontId="0" fillId="5" borderId="1" applyAlignment="1" pivotButton="0" quotePrefix="0" xfId="0">
      <alignment vertical="top" wrapText="1" indent="1"/>
    </xf>
    <xf numFmtId="4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D5CFFF"/>
        </patternFill>
      </fill>
    </dxf>
    <dxf>
      <fill>
        <patternFill patternType="solid">
          <fgColor rgb="00FFF5AC"/>
        </patternFill>
      </fill>
    </dxf>
    <dxf>
      <fill>
        <patternFill patternType="solid">
          <fgColor rgb="00FFCCB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1152525" cy="342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E0079"/>
    <outlinePr summaryBelow="1" summaryRight="1"/>
    <pageSetUpPr fitToPage="1"/>
  </sheetPr>
  <dimension ref="B4:D27"/>
  <sheetViews>
    <sheetView showGridLines="0" zoomScale="11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30" customWidth="1" min="3" max="3"/>
    <col width="92" customWidth="1" min="4" max="4"/>
    <col width="3" customWidth="1" min="5" max="5"/>
  </cols>
  <sheetData>
    <row r="1" ht="14" customHeight="1"/>
    <row r="2" ht="44" customHeight="1"/>
    <row r="4">
      <c r="B4" s="1" t="inlineStr">
        <is>
          <t>VIKTOR IMPLEMENTATION SPECIALIST  ·  CLIENT ONBOARDING</t>
        </is>
      </c>
    </row>
    <row r="5" ht="36" customHeight="1">
      <c r="B5" s="2" t="inlineStr">
        <is>
          <t>Client onboarding workbook</t>
        </is>
      </c>
    </row>
    <row r="6" ht="34" customHeight="1">
      <c r="B6" s="3" t="inlineStr">
        <is>
          <t>Fill the tabs in order. The point: get the client organised first, then build with Viktor. Rule of thumb: no gold-standard knowledge and SOPs, no automation yet.</t>
        </is>
      </c>
    </row>
    <row r="7" ht="10" customHeight="1"/>
    <row r="8" ht="58" customHeight="1">
      <c r="B8" s="4" t="inlineStr">
        <is>
          <t>1</t>
        </is>
      </c>
      <c r="C8" s="5" t="inlineStr">
        <is>
          <t>Knowledge Vault</t>
        </is>
      </c>
      <c r="D8" s="6" t="inlineStr">
        <is>
          <t>Every piece of specialised expertise in the company: courses, SOP docs, recordings, slides. Title, type, owner (the expert), link, status. This is what Viktor consumes so it answers like the best person in the company, not like a generic chatbot.</t>
        </is>
      </c>
    </row>
    <row r="9" ht="6" customHeight="1"/>
    <row r="10" ht="58" customHeight="1">
      <c r="B10" s="4" t="inlineStr">
        <is>
          <t>2</t>
        </is>
      </c>
      <c r="C10" s="5" t="inlineStr">
        <is>
          <t>Systems &amp; Access</t>
        </is>
      </c>
      <c r="D10" s="6" t="inlineStr">
        <is>
          <t>Every software the company uses and how Viktor connects to it. Order of preference: direct Viktor integration, then API key / MCP, then Viktor's own user login (own email + 1Password passkey for 2FA). API and integrations cost almost no credits; logging in and clicking costs a lot.</t>
        </is>
      </c>
    </row>
    <row r="11" ht="6" customHeight="1"/>
    <row r="12" ht="58" customHeight="1">
      <c r="B12" s="4" t="inlineStr">
        <is>
          <t>3</t>
        </is>
      </c>
      <c r="C12" s="5" t="inlineStr">
        <is>
          <t>Divisions &amp; Team</t>
        </is>
      </c>
      <c r="D12" s="6" t="inlineStr">
        <is>
          <t>Divisions (sales, marketing, finance, ops, fulfillment, recruiting...), every person, role and hourly rate. The hourly rate is what turns hours into savings later.</t>
        </is>
      </c>
    </row>
    <row r="13" ht="6" customHeight="1"/>
    <row r="14" ht="58" customHeight="1">
      <c r="B14" s="4" t="inlineStr">
        <is>
          <t>4</t>
        </is>
      </c>
      <c r="C14" s="5" t="inlineStr">
        <is>
          <t>Workflows &amp; Time Audit</t>
        </is>
      </c>
      <c r="D14" s="6" t="inlineStr">
        <is>
          <t>For each person: every recurring workflow, frequency, hours per month, strategic impact. The formulas give annual cost and a priority score. Mundane, many hours, low impact = first thing to hand to Viktor. Goal is buying back the team's time, not cutting people.</t>
        </is>
      </c>
    </row>
    <row r="15" ht="6" customHeight="1"/>
    <row r="16" ht="58" customHeight="1">
      <c r="B16" s="4" t="inlineStr">
        <is>
          <t>5</t>
        </is>
      </c>
      <c r="C16" s="5" t="inlineStr">
        <is>
          <t>SOP Inventory</t>
        </is>
      </c>
      <c r="D16" s="6" t="inlineStr">
        <is>
          <t>One row per workflow you want to automate: does a gold-standard SOP exist? Who is the single best person at this task regardless of title? Book 30 minutes with them, record a Loom walkthrough, and track it here until it is reviewed.</t>
        </is>
      </c>
    </row>
    <row r="17" ht="6" customHeight="1"/>
    <row r="18" ht="58" customHeight="1">
      <c r="B18" s="4" t="inlineStr">
        <is>
          <t>6</t>
        </is>
      </c>
      <c r="C18" s="5" t="inlineStr">
        <is>
          <t>Command Center</t>
        </is>
      </c>
      <c r="D18" s="6" t="inlineStr">
        <is>
          <t>Tracker of everything running: channel, scheduled task, type, schedule, credits and dollars per month, has an SOP, last time a human reacted, health. Review it monthly to cut automations that cost more than they save and reports nobody reads.</t>
        </is>
      </c>
    </row>
    <row r="19" ht="6" customHeight="1"/>
    <row r="20" ht="58" customHeight="1">
      <c r="B20" s="4" t="inlineStr">
        <is>
          <t>·</t>
        </is>
      </c>
      <c r="C20" s="5" t="inlineStr">
        <is>
          <t>Lists</t>
        </is>
      </c>
      <c r="D20" s="6" t="inlineStr">
        <is>
          <t>Dropdown values and the assumptions used in formulas (credits per USD, working weeks, impact weights). Change them there, not in the tabs.</t>
        </is>
      </c>
    </row>
    <row r="21" ht="6" customHeight="1"/>
    <row r="23" ht="24" customHeight="1">
      <c r="C23" s="7" t="inlineStr">
        <is>
          <t>Good to know</t>
        </is>
      </c>
    </row>
    <row r="24" ht="62" customHeight="1">
      <c r="C24" s="8" t="inlineStr">
        <is>
          <t>Vocabulary</t>
        </is>
      </c>
      <c r="D24" s="9" t="inlineStr">
        <is>
          <t>You may hear 'agent' for a Slack channel that does one job with 3 to 5 scheduled tasks, and 'cron' or 'SOP' for one automated procedure. In Viktor terms: channel = one job, skill = how it is done, scheduled task = when it runs. 'Knowledge' or 'specialised training' = subject material, kept separate from procedures.</t>
        </is>
      </c>
    </row>
    <row r="25" ht="24" customHeight="1">
      <c r="C25" s="8" t="inlineStr">
        <is>
          <t>Grey italic rows</t>
        </is>
      </c>
      <c r="D25" s="9" t="inlineStr">
        <is>
          <t>Examples to show how a row should look. Overwrite or delete them.</t>
        </is>
      </c>
    </row>
    <row r="26" ht="36" customHeight="1">
      <c r="C26" s="8" t="inlineStr">
        <is>
          <t>Colours</t>
        </is>
      </c>
      <c r="D26" s="9" t="inlineStr">
        <is>
          <t>Purple = fine, yellow = needs attention, peach = act now. Blue numbers on the Lists tab are assumptions you can change.</t>
        </is>
      </c>
    </row>
    <row r="27" ht="36" customHeight="1">
      <c r="C27" s="8" t="inlineStr">
        <is>
          <t>Companion document</t>
        </is>
      </c>
      <c r="D27" s="9" t="inlineStr">
        <is>
          <t>Viktor SOP Templates (PDF/Word): master behaviour guide, automation SOP template, kickoff prompts, recording request script, SOP quality check.</t>
        </is>
      </c>
    </row>
  </sheetData>
  <mergeCells count="1">
    <mergeCell ref="B6:D6"/>
  </mergeCells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7749FF"/>
    <outlinePr summaryBelow="1" summaryRight="1"/>
    <pageSetUpPr/>
  </sheetPr>
  <dimension ref="A1:J6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22" customWidth="1" min="3" max="3"/>
    <col width="16" customWidth="1" min="4" max="4"/>
    <col width="20" customWidth="1" min="5" max="5"/>
    <col width="34" customWidth="1" min="6" max="6"/>
    <col width="40" customWidth="1" min="7" max="7"/>
    <col width="22" customWidth="1" min="8" max="8"/>
    <col width="13" customWidth="1" min="9" max="9"/>
    <col width="30" customWidth="1" min="10" max="10"/>
  </cols>
  <sheetData>
    <row r="1" ht="34" customHeight="1">
      <c r="A1" s="10" t="inlineStr">
        <is>
          <t>1. Knowledge Vault</t>
        </is>
      </c>
    </row>
    <row r="2" ht="30" customHeight="1">
      <c r="A2" s="11" t="inlineStr">
        <is>
          <t>All specialised knowledge in the company, in one place. Viktor consumes this first. Status tracks what has been read and what the expert has verified.</t>
        </is>
      </c>
    </row>
    <row r="3" ht="8" customHeight="1"/>
    <row r="4" ht="36" customHeight="1">
      <c r="A4" s="12" t="inlineStr">
        <is>
          <t>#</t>
        </is>
      </c>
      <c r="B4" s="12" t="inlineStr">
        <is>
          <t>Title</t>
        </is>
      </c>
      <c r="C4" s="12" t="inlineStr">
        <is>
          <t>Type</t>
        </is>
      </c>
      <c r="D4" s="12" t="inlineStr">
        <is>
          <t>Division</t>
        </is>
      </c>
      <c r="E4" s="12" t="inlineStr">
        <is>
          <t>Owner / expert</t>
        </is>
      </c>
      <c r="F4" s="12" t="inlineStr">
        <is>
          <t>Link</t>
        </is>
      </c>
      <c r="G4" s="12" t="inlineStr">
        <is>
          <t>What it covers (one line)</t>
        </is>
      </c>
      <c r="H4" s="12" t="inlineStr">
        <is>
          <t>Status</t>
        </is>
      </c>
      <c r="I4" s="12" t="inlineStr">
        <is>
          <t>Date added</t>
        </is>
      </c>
      <c r="J4" s="12" t="inlineStr">
        <is>
          <t>Notes</t>
        </is>
      </c>
    </row>
    <row r="5" ht="44" customHeight="1">
      <c r="A5" s="13" t="n">
        <v>1</v>
      </c>
      <c r="B5" s="13" t="inlineStr">
        <is>
          <t>Amazon PPC mastery course (12 modules)</t>
        </is>
      </c>
      <c r="C5" s="13" t="inlineStr">
        <is>
          <t>Training course</t>
        </is>
      </c>
      <c r="D5" s="13" t="inlineStr">
        <is>
          <t>Marketing</t>
        </is>
      </c>
      <c r="E5" s="13" t="inlineStr">
        <is>
          <t>Founder</t>
        </is>
      </c>
      <c r="F5" s="13" t="inlineStr">
        <is>
          <t>https://...</t>
        </is>
      </c>
      <c r="G5" s="13" t="inlineStr">
        <is>
          <t>Campaign structure, bid rules, keyword coverage, when to kill creatives</t>
        </is>
      </c>
      <c r="H5" s="13" t="inlineStr">
        <is>
          <t>Consumed by Viktor</t>
        </is>
      </c>
      <c r="I5" s="13" t="inlineStr">
        <is>
          <t>2026-09-15</t>
        </is>
      </c>
      <c r="J5" s="13" t="inlineStr">
        <is>
          <t>Example row. Feed the whole course, not a summary.</t>
        </is>
      </c>
    </row>
    <row r="6" ht="44" customHeight="1">
      <c r="A6" s="14" t="n">
        <v>2</v>
      </c>
      <c r="B6" s="14" t="inlineStr">
        <is>
          <t>Client weekly report SOP</t>
        </is>
      </c>
      <c r="C6" s="14" t="inlineStr">
        <is>
          <t>SOP document</t>
        </is>
      </c>
      <c r="D6" s="14" t="inlineStr">
        <is>
          <t>Customer success</t>
        </is>
      </c>
      <c r="E6" s="14" t="inlineStr">
        <is>
          <t>Account manager lead</t>
        </is>
      </c>
      <c r="F6" s="14" t="inlineStr">
        <is>
          <t>https://...</t>
        </is>
      </c>
      <c r="G6" s="14" t="inlineStr">
        <is>
          <t>Which metrics, which order, tone of the update</t>
        </is>
      </c>
      <c r="H6" s="14" t="inlineStr">
        <is>
          <t>Unread</t>
        </is>
      </c>
      <c r="I6" s="14" t="inlineStr"/>
      <c r="J6" s="14" t="inlineStr">
        <is>
          <t>Example row.</t>
        </is>
      </c>
    </row>
    <row r="7" ht="22" customHeight="1">
      <c r="A7" s="15">
        <f>IF(B7="","",ROW()-4)</f>
        <v/>
      </c>
      <c r="B7" s="15" t="n"/>
      <c r="C7" s="15" t="n"/>
      <c r="D7" s="15" t="n"/>
      <c r="E7" s="15" t="n"/>
      <c r="F7" s="15" t="n"/>
      <c r="G7" s="15" t="n"/>
      <c r="H7" s="15" t="n"/>
      <c r="I7" s="15" t="n"/>
      <c r="J7" s="15" t="n"/>
    </row>
    <row r="8" ht="22" customHeight="1">
      <c r="A8" s="16">
        <f>IF(B8="","",ROW()-4)</f>
        <v/>
      </c>
      <c r="B8" s="16" t="n"/>
      <c r="C8" s="16" t="n"/>
      <c r="D8" s="16" t="n"/>
      <c r="E8" s="16" t="n"/>
      <c r="F8" s="16" t="n"/>
      <c r="G8" s="16" t="n"/>
      <c r="H8" s="16" t="n"/>
      <c r="I8" s="16" t="n"/>
      <c r="J8" s="16" t="n"/>
    </row>
    <row r="9" ht="22" customHeight="1">
      <c r="A9" s="15">
        <f>IF(B9="","",ROW()-4)</f>
        <v/>
      </c>
      <c r="B9" s="15" t="n"/>
      <c r="C9" s="15" t="n"/>
      <c r="D9" s="15" t="n"/>
      <c r="E9" s="15" t="n"/>
      <c r="F9" s="15" t="n"/>
      <c r="G9" s="15" t="n"/>
      <c r="H9" s="15" t="n"/>
      <c r="I9" s="15" t="n"/>
      <c r="J9" s="15" t="n"/>
    </row>
    <row r="10" ht="22" customHeight="1">
      <c r="A10" s="16">
        <f>IF(B10="","",ROW()-4)</f>
        <v/>
      </c>
      <c r="B10" s="16" t="n"/>
      <c r="C10" s="16" t="n"/>
      <c r="D10" s="16" t="n"/>
      <c r="E10" s="16" t="n"/>
      <c r="F10" s="16" t="n"/>
      <c r="G10" s="16" t="n"/>
      <c r="H10" s="16" t="n"/>
      <c r="I10" s="16" t="n"/>
      <c r="J10" s="16" t="n"/>
    </row>
    <row r="11" ht="22" customHeight="1">
      <c r="A11" s="15">
        <f>IF(B11="","",ROW()-4)</f>
        <v/>
      </c>
      <c r="B11" s="15" t="n"/>
      <c r="C11" s="15" t="n"/>
      <c r="D11" s="15" t="n"/>
      <c r="E11" s="15" t="n"/>
      <c r="F11" s="15" t="n"/>
      <c r="G11" s="15" t="n"/>
      <c r="H11" s="15" t="n"/>
      <c r="I11" s="15" t="n"/>
      <c r="J11" s="15" t="n"/>
    </row>
    <row r="12" ht="22" customHeight="1">
      <c r="A12" s="16">
        <f>IF(B12="","",ROW()-4)</f>
        <v/>
      </c>
      <c r="B12" s="16" t="n"/>
      <c r="C12" s="16" t="n"/>
      <c r="D12" s="16" t="n"/>
      <c r="E12" s="16" t="n"/>
      <c r="F12" s="16" t="n"/>
      <c r="G12" s="16" t="n"/>
      <c r="H12" s="16" t="n"/>
      <c r="I12" s="16" t="n"/>
      <c r="J12" s="16" t="n"/>
    </row>
    <row r="13" ht="22" customHeight="1">
      <c r="A13" s="15">
        <f>IF(B13="","",ROW()-4)</f>
        <v/>
      </c>
      <c r="B13" s="15" t="n"/>
      <c r="C13" s="15" t="n"/>
      <c r="D13" s="15" t="n"/>
      <c r="E13" s="15" t="n"/>
      <c r="F13" s="15" t="n"/>
      <c r="G13" s="15" t="n"/>
      <c r="H13" s="15" t="n"/>
      <c r="I13" s="15" t="n"/>
      <c r="J13" s="15" t="n"/>
    </row>
    <row r="14" ht="22" customHeight="1">
      <c r="A14" s="16">
        <f>IF(B14="","",ROW()-4)</f>
        <v/>
      </c>
      <c r="B14" s="16" t="n"/>
      <c r="C14" s="16" t="n"/>
      <c r="D14" s="16" t="n"/>
      <c r="E14" s="16" t="n"/>
      <c r="F14" s="16" t="n"/>
      <c r="G14" s="16" t="n"/>
      <c r="H14" s="16" t="n"/>
      <c r="I14" s="16" t="n"/>
      <c r="J14" s="16" t="n"/>
    </row>
    <row r="15" ht="22" customHeight="1">
      <c r="A15" s="15">
        <f>IF(B15="","",ROW()-4)</f>
        <v/>
      </c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</row>
    <row r="16" ht="22" customHeight="1">
      <c r="A16" s="16">
        <f>IF(B16="","",ROW()-4)</f>
        <v/>
      </c>
      <c r="B16" s="16" t="n"/>
      <c r="C16" s="16" t="n"/>
      <c r="D16" s="16" t="n"/>
      <c r="E16" s="16" t="n"/>
      <c r="F16" s="16" t="n"/>
      <c r="G16" s="16" t="n"/>
      <c r="H16" s="16" t="n"/>
      <c r="I16" s="16" t="n"/>
      <c r="J16" s="16" t="n"/>
    </row>
    <row r="17" ht="22" customHeight="1">
      <c r="A17" s="15">
        <f>IF(B17="","",ROW()-4)</f>
        <v/>
      </c>
      <c r="B17" s="15" t="n"/>
      <c r="C17" s="15" t="n"/>
      <c r="D17" s="15" t="n"/>
      <c r="E17" s="15" t="n"/>
      <c r="F17" s="15" t="n"/>
      <c r="G17" s="15" t="n"/>
      <c r="H17" s="15" t="n"/>
      <c r="I17" s="15" t="n"/>
      <c r="J17" s="15" t="n"/>
    </row>
    <row r="18" ht="22" customHeight="1">
      <c r="A18" s="16">
        <f>IF(B18="","",ROW()-4)</f>
        <v/>
      </c>
      <c r="B18" s="16" t="n"/>
      <c r="C18" s="16" t="n"/>
      <c r="D18" s="16" t="n"/>
      <c r="E18" s="16" t="n"/>
      <c r="F18" s="16" t="n"/>
      <c r="G18" s="16" t="n"/>
      <c r="H18" s="16" t="n"/>
      <c r="I18" s="16" t="n"/>
      <c r="J18" s="16" t="n"/>
    </row>
    <row r="19" ht="22" customHeight="1">
      <c r="A19" s="15">
        <f>IF(B19="","",ROW()-4)</f>
        <v/>
      </c>
      <c r="B19" s="15" t="n"/>
      <c r="C19" s="15" t="n"/>
      <c r="D19" s="15" t="n"/>
      <c r="E19" s="15" t="n"/>
      <c r="F19" s="15" t="n"/>
      <c r="G19" s="15" t="n"/>
      <c r="H19" s="15" t="n"/>
      <c r="I19" s="15" t="n"/>
      <c r="J19" s="15" t="n"/>
    </row>
    <row r="20" ht="22" customHeight="1">
      <c r="A20" s="16">
        <f>IF(B20="","",ROW()-4)</f>
        <v/>
      </c>
      <c r="B20" s="16" t="n"/>
      <c r="C20" s="16" t="n"/>
      <c r="D20" s="16" t="n"/>
      <c r="E20" s="16" t="n"/>
      <c r="F20" s="16" t="n"/>
      <c r="G20" s="16" t="n"/>
      <c r="H20" s="16" t="n"/>
      <c r="I20" s="16" t="n"/>
      <c r="J20" s="16" t="n"/>
    </row>
    <row r="21" ht="22" customHeight="1">
      <c r="A21" s="15">
        <f>IF(B21="","",ROW()-4)</f>
        <v/>
      </c>
      <c r="B21" s="15" t="n"/>
      <c r="C21" s="15" t="n"/>
      <c r="D21" s="15" t="n"/>
      <c r="E21" s="15" t="n"/>
      <c r="F21" s="15" t="n"/>
      <c r="G21" s="15" t="n"/>
      <c r="H21" s="15" t="n"/>
      <c r="I21" s="15" t="n"/>
      <c r="J21" s="15" t="n"/>
    </row>
    <row r="22" ht="22" customHeight="1">
      <c r="A22" s="16">
        <f>IF(B22="","",ROW()-4)</f>
        <v/>
      </c>
      <c r="B22" s="16" t="n"/>
      <c r="C22" s="16" t="n"/>
      <c r="D22" s="16" t="n"/>
      <c r="E22" s="16" t="n"/>
      <c r="F22" s="16" t="n"/>
      <c r="G22" s="16" t="n"/>
      <c r="H22" s="16" t="n"/>
      <c r="I22" s="16" t="n"/>
      <c r="J22" s="16" t="n"/>
    </row>
    <row r="23" ht="22" customHeight="1">
      <c r="A23" s="15">
        <f>IF(B23="","",ROW()-4)</f>
        <v/>
      </c>
      <c r="B23" s="15" t="n"/>
      <c r="C23" s="15" t="n"/>
      <c r="D23" s="15" t="n"/>
      <c r="E23" s="15" t="n"/>
      <c r="F23" s="15" t="n"/>
      <c r="G23" s="15" t="n"/>
      <c r="H23" s="15" t="n"/>
      <c r="I23" s="15" t="n"/>
      <c r="J23" s="15" t="n"/>
    </row>
    <row r="24" ht="22" customHeight="1">
      <c r="A24" s="16">
        <f>IF(B24="","",ROW()-4)</f>
        <v/>
      </c>
      <c r="B24" s="16" t="n"/>
      <c r="C24" s="16" t="n"/>
      <c r="D24" s="16" t="n"/>
      <c r="E24" s="16" t="n"/>
      <c r="F24" s="16" t="n"/>
      <c r="G24" s="16" t="n"/>
      <c r="H24" s="16" t="n"/>
      <c r="I24" s="16" t="n"/>
      <c r="J24" s="16" t="n"/>
    </row>
    <row r="25" ht="22" customHeight="1">
      <c r="A25" s="15">
        <f>IF(B25="","",ROW()-4)</f>
        <v/>
      </c>
      <c r="B25" s="15" t="n"/>
      <c r="C25" s="15" t="n"/>
      <c r="D25" s="15" t="n"/>
      <c r="E25" s="15" t="n"/>
      <c r="F25" s="15" t="n"/>
      <c r="G25" s="15" t="n"/>
      <c r="H25" s="15" t="n"/>
      <c r="I25" s="15" t="n"/>
      <c r="J25" s="15" t="n"/>
    </row>
    <row r="26" ht="22" customHeight="1">
      <c r="A26" s="16">
        <f>IF(B26="","",ROW()-4)</f>
        <v/>
      </c>
      <c r="B26" s="16" t="n"/>
      <c r="C26" s="16" t="n"/>
      <c r="D26" s="16" t="n"/>
      <c r="E26" s="16" t="n"/>
      <c r="F26" s="16" t="n"/>
      <c r="G26" s="16" t="n"/>
      <c r="H26" s="16" t="n"/>
      <c r="I26" s="16" t="n"/>
      <c r="J26" s="16" t="n"/>
    </row>
    <row r="27" ht="22" customHeight="1">
      <c r="A27" s="15">
        <f>IF(B27="","",ROW()-4)</f>
        <v/>
      </c>
      <c r="B27" s="15" t="n"/>
      <c r="C27" s="15" t="n"/>
      <c r="D27" s="15" t="n"/>
      <c r="E27" s="15" t="n"/>
      <c r="F27" s="15" t="n"/>
      <c r="G27" s="15" t="n"/>
      <c r="H27" s="15" t="n"/>
      <c r="I27" s="15" t="n"/>
      <c r="J27" s="15" t="n"/>
    </row>
    <row r="28" ht="22" customHeight="1">
      <c r="A28" s="16">
        <f>IF(B28="","",ROW()-4)</f>
        <v/>
      </c>
      <c r="B28" s="16" t="n"/>
      <c r="C28" s="16" t="n"/>
      <c r="D28" s="16" t="n"/>
      <c r="E28" s="16" t="n"/>
      <c r="F28" s="16" t="n"/>
      <c r="G28" s="16" t="n"/>
      <c r="H28" s="16" t="n"/>
      <c r="I28" s="16" t="n"/>
      <c r="J28" s="16" t="n"/>
    </row>
    <row r="29" ht="22" customHeight="1">
      <c r="A29" s="15">
        <f>IF(B29="","",ROW()-4)</f>
        <v/>
      </c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 t="n"/>
    </row>
    <row r="30" ht="22" customHeight="1">
      <c r="A30" s="16">
        <f>IF(B30="","",ROW()-4)</f>
        <v/>
      </c>
      <c r="B30" s="16" t="n"/>
      <c r="C30" s="16" t="n"/>
      <c r="D30" s="16" t="n"/>
      <c r="E30" s="16" t="n"/>
      <c r="F30" s="16" t="n"/>
      <c r="G30" s="16" t="n"/>
      <c r="H30" s="16" t="n"/>
      <c r="I30" s="16" t="n"/>
      <c r="J30" s="16" t="n"/>
    </row>
    <row r="31" ht="22" customHeight="1">
      <c r="A31" s="15">
        <f>IF(B31="","",ROW()-4)</f>
        <v/>
      </c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</row>
    <row r="32" ht="22" customHeight="1">
      <c r="A32" s="16">
        <f>IF(B32="","",ROW()-4)</f>
        <v/>
      </c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</row>
    <row r="33" ht="22" customHeight="1">
      <c r="A33" s="15">
        <f>IF(B33="","",ROW()-4)</f>
        <v/>
      </c>
      <c r="B33" s="15" t="n"/>
      <c r="C33" s="15" t="n"/>
      <c r="D33" s="15" t="n"/>
      <c r="E33" s="15" t="n"/>
      <c r="F33" s="15" t="n"/>
      <c r="G33" s="15" t="n"/>
      <c r="H33" s="15" t="n"/>
      <c r="I33" s="15" t="n"/>
      <c r="J33" s="15" t="n"/>
    </row>
    <row r="34" ht="22" customHeight="1">
      <c r="A34" s="16">
        <f>IF(B34="","",ROW()-4)</f>
        <v/>
      </c>
      <c r="B34" s="16" t="n"/>
      <c r="C34" s="16" t="n"/>
      <c r="D34" s="16" t="n"/>
      <c r="E34" s="16" t="n"/>
      <c r="F34" s="16" t="n"/>
      <c r="G34" s="16" t="n"/>
      <c r="H34" s="16" t="n"/>
      <c r="I34" s="16" t="n"/>
      <c r="J34" s="16" t="n"/>
    </row>
    <row r="35" ht="22" customHeight="1">
      <c r="A35" s="15">
        <f>IF(B35="","",ROW()-4)</f>
        <v/>
      </c>
      <c r="B35" s="15" t="n"/>
      <c r="C35" s="15" t="n"/>
      <c r="D35" s="15" t="n"/>
      <c r="E35" s="15" t="n"/>
      <c r="F35" s="15" t="n"/>
      <c r="G35" s="15" t="n"/>
      <c r="H35" s="15" t="n"/>
      <c r="I35" s="15" t="n"/>
      <c r="J35" s="15" t="n"/>
    </row>
    <row r="36" ht="22" customHeight="1">
      <c r="A36" s="16">
        <f>IF(B36="","",ROW()-4)</f>
        <v/>
      </c>
      <c r="B36" s="16" t="n"/>
      <c r="C36" s="16" t="n"/>
      <c r="D36" s="16" t="n"/>
      <c r="E36" s="16" t="n"/>
      <c r="F36" s="16" t="n"/>
      <c r="G36" s="16" t="n"/>
      <c r="H36" s="16" t="n"/>
      <c r="I36" s="16" t="n"/>
      <c r="J36" s="16" t="n"/>
    </row>
    <row r="37" ht="22" customHeight="1">
      <c r="A37" s="15">
        <f>IF(B37="","",ROW()-4)</f>
        <v/>
      </c>
      <c r="B37" s="15" t="n"/>
      <c r="C37" s="15" t="n"/>
      <c r="D37" s="15" t="n"/>
      <c r="E37" s="15" t="n"/>
      <c r="F37" s="15" t="n"/>
      <c r="G37" s="15" t="n"/>
      <c r="H37" s="15" t="n"/>
      <c r="I37" s="15" t="n"/>
      <c r="J37" s="15" t="n"/>
    </row>
    <row r="38" ht="22" customHeight="1">
      <c r="A38" s="16">
        <f>IF(B38="","",ROW()-4)</f>
        <v/>
      </c>
      <c r="B38" s="16" t="n"/>
      <c r="C38" s="16" t="n"/>
      <c r="D38" s="16" t="n"/>
      <c r="E38" s="16" t="n"/>
      <c r="F38" s="16" t="n"/>
      <c r="G38" s="16" t="n"/>
      <c r="H38" s="16" t="n"/>
      <c r="I38" s="16" t="n"/>
      <c r="J38" s="16" t="n"/>
    </row>
    <row r="39" ht="22" customHeight="1">
      <c r="A39" s="15">
        <f>IF(B39="","",ROW()-4)</f>
        <v/>
      </c>
      <c r="B39" s="15" t="n"/>
      <c r="C39" s="15" t="n"/>
      <c r="D39" s="15" t="n"/>
      <c r="E39" s="15" t="n"/>
      <c r="F39" s="15" t="n"/>
      <c r="G39" s="15" t="n"/>
      <c r="H39" s="15" t="n"/>
      <c r="I39" s="15" t="n"/>
      <c r="J39" s="15" t="n"/>
    </row>
    <row r="40" ht="22" customHeight="1">
      <c r="A40" s="16">
        <f>IF(B40="","",ROW()-4)</f>
        <v/>
      </c>
      <c r="B40" s="16" t="n"/>
      <c r="C40" s="16" t="n"/>
      <c r="D40" s="16" t="n"/>
      <c r="E40" s="16" t="n"/>
      <c r="F40" s="16" t="n"/>
      <c r="G40" s="16" t="n"/>
      <c r="H40" s="16" t="n"/>
      <c r="I40" s="16" t="n"/>
      <c r="J40" s="16" t="n"/>
    </row>
    <row r="41" ht="22" customHeight="1">
      <c r="A41" s="15">
        <f>IF(B41="","",ROW()-4)</f>
        <v/>
      </c>
      <c r="B41" s="15" t="n"/>
      <c r="C41" s="15" t="n"/>
      <c r="D41" s="15" t="n"/>
      <c r="E41" s="15" t="n"/>
      <c r="F41" s="15" t="n"/>
      <c r="G41" s="15" t="n"/>
      <c r="H41" s="15" t="n"/>
      <c r="I41" s="15" t="n"/>
      <c r="J41" s="15" t="n"/>
    </row>
    <row r="42" ht="22" customHeight="1">
      <c r="A42" s="16">
        <f>IF(B42="","",ROW()-4)</f>
        <v/>
      </c>
      <c r="B42" s="16" t="n"/>
      <c r="C42" s="16" t="n"/>
      <c r="D42" s="16" t="n"/>
      <c r="E42" s="16" t="n"/>
      <c r="F42" s="16" t="n"/>
      <c r="G42" s="16" t="n"/>
      <c r="H42" s="16" t="n"/>
      <c r="I42" s="16" t="n"/>
      <c r="J42" s="16" t="n"/>
    </row>
    <row r="43" ht="22" customHeight="1">
      <c r="A43" s="15">
        <f>IF(B43="","",ROW()-4)</f>
        <v/>
      </c>
      <c r="B43" s="15" t="n"/>
      <c r="C43" s="15" t="n"/>
      <c r="D43" s="15" t="n"/>
      <c r="E43" s="15" t="n"/>
      <c r="F43" s="15" t="n"/>
      <c r="G43" s="15" t="n"/>
      <c r="H43" s="15" t="n"/>
      <c r="I43" s="15" t="n"/>
      <c r="J43" s="15" t="n"/>
    </row>
    <row r="44" ht="22" customHeight="1">
      <c r="A44" s="16">
        <f>IF(B44="","",ROW()-4)</f>
        <v/>
      </c>
      <c r="B44" s="16" t="n"/>
      <c r="C44" s="16" t="n"/>
      <c r="D44" s="16" t="n"/>
      <c r="E44" s="16" t="n"/>
      <c r="F44" s="16" t="n"/>
      <c r="G44" s="16" t="n"/>
      <c r="H44" s="16" t="n"/>
      <c r="I44" s="16" t="n"/>
      <c r="J44" s="16" t="n"/>
    </row>
    <row r="45" ht="22" customHeight="1">
      <c r="A45" s="15">
        <f>IF(B45="","",ROW()-4)</f>
        <v/>
      </c>
      <c r="B45" s="15" t="n"/>
      <c r="C45" s="15" t="n"/>
      <c r="D45" s="15" t="n"/>
      <c r="E45" s="15" t="n"/>
      <c r="F45" s="15" t="n"/>
      <c r="G45" s="15" t="n"/>
      <c r="H45" s="15" t="n"/>
      <c r="I45" s="15" t="n"/>
      <c r="J45" s="15" t="n"/>
    </row>
    <row r="46" ht="22" customHeight="1">
      <c r="A46" s="16">
        <f>IF(B46="","",ROW()-4)</f>
        <v/>
      </c>
      <c r="B46" s="16" t="n"/>
      <c r="C46" s="16" t="n"/>
      <c r="D46" s="16" t="n"/>
      <c r="E46" s="16" t="n"/>
      <c r="F46" s="16" t="n"/>
      <c r="G46" s="16" t="n"/>
      <c r="H46" s="16" t="n"/>
      <c r="I46" s="16" t="n"/>
      <c r="J46" s="16" t="n"/>
    </row>
    <row r="47" ht="22" customHeight="1">
      <c r="A47" s="15">
        <f>IF(B47="","",ROW()-4)</f>
        <v/>
      </c>
      <c r="B47" s="15" t="n"/>
      <c r="C47" s="15" t="n"/>
      <c r="D47" s="15" t="n"/>
      <c r="E47" s="15" t="n"/>
      <c r="F47" s="15" t="n"/>
      <c r="G47" s="15" t="n"/>
      <c r="H47" s="15" t="n"/>
      <c r="I47" s="15" t="n"/>
      <c r="J47" s="15" t="n"/>
    </row>
    <row r="48" ht="22" customHeight="1">
      <c r="A48" s="16">
        <f>IF(B48="","",ROW()-4)</f>
        <v/>
      </c>
      <c r="B48" s="16" t="n"/>
      <c r="C48" s="16" t="n"/>
      <c r="D48" s="16" t="n"/>
      <c r="E48" s="16" t="n"/>
      <c r="F48" s="16" t="n"/>
      <c r="G48" s="16" t="n"/>
      <c r="H48" s="16" t="n"/>
      <c r="I48" s="16" t="n"/>
      <c r="J48" s="16" t="n"/>
    </row>
    <row r="49" ht="22" customHeight="1">
      <c r="A49" s="15">
        <f>IF(B49="","",ROW()-4)</f>
        <v/>
      </c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</row>
    <row r="50" ht="22" customHeight="1">
      <c r="A50" s="16">
        <f>IF(B50="","",ROW()-4)</f>
        <v/>
      </c>
      <c r="B50" s="16" t="n"/>
      <c r="C50" s="16" t="n"/>
      <c r="D50" s="16" t="n"/>
      <c r="E50" s="16" t="n"/>
      <c r="F50" s="16" t="n"/>
      <c r="G50" s="16" t="n"/>
      <c r="H50" s="16" t="n"/>
      <c r="I50" s="16" t="n"/>
      <c r="J50" s="16" t="n"/>
    </row>
    <row r="51" ht="22" customHeight="1">
      <c r="A51" s="15">
        <f>IF(B51="","",ROW()-4)</f>
        <v/>
      </c>
      <c r="B51" s="15" t="n"/>
      <c r="C51" s="15" t="n"/>
      <c r="D51" s="15" t="n"/>
      <c r="E51" s="15" t="n"/>
      <c r="F51" s="15" t="n"/>
      <c r="G51" s="15" t="n"/>
      <c r="H51" s="15" t="n"/>
      <c r="I51" s="15" t="n"/>
      <c r="J51" s="15" t="n"/>
    </row>
    <row r="52" ht="22" customHeight="1">
      <c r="A52" s="16">
        <f>IF(B52="","",ROW()-4)</f>
        <v/>
      </c>
      <c r="B52" s="16" t="n"/>
      <c r="C52" s="16" t="n"/>
      <c r="D52" s="16" t="n"/>
      <c r="E52" s="16" t="n"/>
      <c r="F52" s="16" t="n"/>
      <c r="G52" s="16" t="n"/>
      <c r="H52" s="16" t="n"/>
      <c r="I52" s="16" t="n"/>
      <c r="J52" s="16" t="n"/>
    </row>
    <row r="53" ht="22" customHeight="1">
      <c r="A53" s="15">
        <f>IF(B53="","",ROW()-4)</f>
        <v/>
      </c>
      <c r="B53" s="15" t="n"/>
      <c r="C53" s="15" t="n"/>
      <c r="D53" s="15" t="n"/>
      <c r="E53" s="15" t="n"/>
      <c r="F53" s="15" t="n"/>
      <c r="G53" s="15" t="n"/>
      <c r="H53" s="15" t="n"/>
      <c r="I53" s="15" t="n"/>
      <c r="J53" s="15" t="n"/>
    </row>
    <row r="54" ht="22" customHeight="1">
      <c r="A54" s="16">
        <f>IF(B54="","",ROW()-4)</f>
        <v/>
      </c>
      <c r="B54" s="16" t="n"/>
      <c r="C54" s="16" t="n"/>
      <c r="D54" s="16" t="n"/>
      <c r="E54" s="16" t="n"/>
      <c r="F54" s="16" t="n"/>
      <c r="G54" s="16" t="n"/>
      <c r="H54" s="16" t="n"/>
      <c r="I54" s="16" t="n"/>
      <c r="J54" s="16" t="n"/>
    </row>
    <row r="55" ht="22" customHeight="1">
      <c r="A55" s="15">
        <f>IF(B55="","",ROW()-4)</f>
        <v/>
      </c>
      <c r="B55" s="15" t="n"/>
      <c r="C55" s="15" t="n"/>
      <c r="D55" s="15" t="n"/>
      <c r="E55" s="15" t="n"/>
      <c r="F55" s="15" t="n"/>
      <c r="G55" s="15" t="n"/>
      <c r="H55" s="15" t="n"/>
      <c r="I55" s="15" t="n"/>
      <c r="J55" s="15" t="n"/>
    </row>
    <row r="56" ht="22" customHeight="1">
      <c r="A56" s="16">
        <f>IF(B56="","",ROW()-4)</f>
        <v/>
      </c>
      <c r="B56" s="16" t="n"/>
      <c r="C56" s="16" t="n"/>
      <c r="D56" s="16" t="n"/>
      <c r="E56" s="16" t="n"/>
      <c r="F56" s="16" t="n"/>
      <c r="G56" s="16" t="n"/>
      <c r="H56" s="16" t="n"/>
      <c r="I56" s="16" t="n"/>
      <c r="J56" s="16" t="n"/>
    </row>
    <row r="57" ht="22" customHeight="1">
      <c r="A57" s="15">
        <f>IF(B57="","",ROW()-4)</f>
        <v/>
      </c>
      <c r="B57" s="15" t="n"/>
      <c r="C57" s="15" t="n"/>
      <c r="D57" s="15" t="n"/>
      <c r="E57" s="15" t="n"/>
      <c r="F57" s="15" t="n"/>
      <c r="G57" s="15" t="n"/>
      <c r="H57" s="15" t="n"/>
      <c r="I57" s="15" t="n"/>
      <c r="J57" s="15" t="n"/>
    </row>
    <row r="58" ht="22" customHeight="1">
      <c r="A58" s="16">
        <f>IF(B58="","",ROW()-4)</f>
        <v/>
      </c>
      <c r="B58" s="16" t="n"/>
      <c r="C58" s="16" t="n"/>
      <c r="D58" s="16" t="n"/>
      <c r="E58" s="16" t="n"/>
      <c r="F58" s="16" t="n"/>
      <c r="G58" s="16" t="n"/>
      <c r="H58" s="16" t="n"/>
      <c r="I58" s="16" t="n"/>
      <c r="J58" s="16" t="n"/>
    </row>
    <row r="59" ht="22" customHeight="1">
      <c r="A59" s="15">
        <f>IF(B59="","",ROW()-4)</f>
        <v/>
      </c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</row>
    <row r="60" ht="22" customHeight="1">
      <c r="A60" s="16">
        <f>IF(B60="","",ROW()-4)</f>
        <v/>
      </c>
      <c r="B60" s="16" t="n"/>
      <c r="C60" s="16" t="n"/>
      <c r="D60" s="16" t="n"/>
      <c r="E60" s="16" t="n"/>
      <c r="F60" s="16" t="n"/>
      <c r="G60" s="16" t="n"/>
      <c r="H60" s="16" t="n"/>
      <c r="I60" s="16" t="n"/>
      <c r="J60" s="16" t="n"/>
    </row>
    <row r="61" ht="22" customHeight="1">
      <c r="A61" s="15">
        <f>IF(B61="","",ROW()-4)</f>
        <v/>
      </c>
      <c r="B61" s="15" t="n"/>
      <c r="C61" s="15" t="n"/>
      <c r="D61" s="15" t="n"/>
      <c r="E61" s="15" t="n"/>
      <c r="F61" s="15" t="n"/>
      <c r="G61" s="15" t="n"/>
      <c r="H61" s="15" t="n"/>
      <c r="I61" s="15" t="n"/>
      <c r="J61" s="15" t="n"/>
    </row>
    <row r="62" ht="22" customHeight="1">
      <c r="A62" s="16">
        <f>IF(B62="","",ROW()-4)</f>
        <v/>
      </c>
      <c r="B62" s="16" t="n"/>
      <c r="C62" s="16" t="n"/>
      <c r="D62" s="16" t="n"/>
      <c r="E62" s="16" t="n"/>
      <c r="F62" s="16" t="n"/>
      <c r="G62" s="16" t="n"/>
      <c r="H62" s="16" t="n"/>
      <c r="I62" s="16" t="n"/>
      <c r="J62" s="16" t="n"/>
    </row>
    <row r="63" ht="22" customHeight="1">
      <c r="A63" s="15">
        <f>IF(B63="","",ROW()-4)</f>
        <v/>
      </c>
      <c r="B63" s="15" t="n"/>
      <c r="C63" s="15" t="n"/>
      <c r="D63" s="15" t="n"/>
      <c r="E63" s="15" t="n"/>
      <c r="F63" s="15" t="n"/>
      <c r="G63" s="15" t="n"/>
      <c r="H63" s="15" t="n"/>
      <c r="I63" s="15" t="n"/>
      <c r="J63" s="15" t="n"/>
    </row>
    <row r="64" ht="22" customHeight="1">
      <c r="A64" s="16" t="n"/>
      <c r="B64" s="16" t="n"/>
      <c r="C64" s="16" t="n"/>
      <c r="D64" s="16" t="n"/>
      <c r="E64" s="16" t="n"/>
      <c r="F64" s="16" t="n"/>
      <c r="G64" s="16" t="n"/>
      <c r="H64" s="16" t="n"/>
      <c r="I64" s="16" t="n"/>
      <c r="J64" s="16" t="n"/>
    </row>
  </sheetData>
  <mergeCells count="1">
    <mergeCell ref="A2:H2"/>
  </mergeCells>
  <conditionalFormatting sqref="H5:H64">
    <cfRule type="cellIs" priority="1" operator="equal" dxfId="0">
      <formula>"Verified by expert"</formula>
    </cfRule>
    <cfRule type="cellIs" priority="2" operator="equal" dxfId="1">
      <formula>"Unread"</formula>
    </cfRule>
  </conditionalFormatting>
  <dataValidations count="3">
    <dataValidation sqref="C5:C64" showDropDown="0" showInputMessage="0" showErrorMessage="0" allowBlank="1" type="list">
      <formula1>Lists!$A$2:$A$7</formula1>
    </dataValidation>
    <dataValidation sqref="D5:D64" showDropDown="0" showInputMessage="0" showErrorMessage="0" allowBlank="1" type="list">
      <formula1>Lists!$J$2:$J$9</formula1>
    </dataValidation>
    <dataValidation sqref="H5:H64" showDropDown="0" showInputMessage="0" showErrorMessage="0" allowBlank="1" type="list">
      <formula1>Lists!$B$2:$B$5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7749FF"/>
    <outlinePr summaryBelow="1" summaryRight="1"/>
    <pageSetUpPr/>
  </sheetPr>
  <dimension ref="A1:K6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24" customWidth="1" min="2" max="2"/>
    <col width="30" customWidth="1" min="3" max="3"/>
    <col width="16" customWidth="1" min="4" max="4"/>
    <col width="20" customWidth="1" min="5" max="5"/>
    <col width="26" customWidth="1" min="6" max="6"/>
    <col width="16" customWidth="1" min="7" max="7"/>
    <col width="30" customWidth="1" min="8" max="8"/>
    <col width="16" customWidth="1" min="9" max="9"/>
    <col width="12" customWidth="1" min="10" max="10"/>
    <col width="30" customWidth="1" min="11" max="11"/>
  </cols>
  <sheetData>
    <row r="1" ht="34" customHeight="1">
      <c r="A1" s="10" t="inlineStr">
        <is>
          <t>2. Systems &amp; Access</t>
        </is>
      </c>
    </row>
    <row r="2" ht="30" customHeight="1">
      <c r="A2" s="11" t="inlineStr">
        <is>
          <t>Every software in the business and how Viktor reaches it. Prefer direct integration, then API/MCP, then Viktor's own login. Never store passwords in this sheet; note where they live (1Password vault).</t>
        </is>
      </c>
    </row>
    <row r="3" ht="8" customHeight="1"/>
    <row r="4" ht="36" customHeight="1">
      <c r="A4" s="12" t="inlineStr">
        <is>
          <t>#</t>
        </is>
      </c>
      <c r="B4" s="12" t="inlineStr">
        <is>
          <t>Software</t>
        </is>
      </c>
      <c r="C4" s="12" t="inlineStr">
        <is>
          <t>Used for</t>
        </is>
      </c>
      <c r="D4" s="12" t="inlineStr">
        <is>
          <t>Division</t>
        </is>
      </c>
      <c r="E4" s="12" t="inlineStr">
        <is>
          <t>Business owner</t>
        </is>
      </c>
      <c r="F4" s="12" t="inlineStr">
        <is>
          <t>Connection method</t>
        </is>
      </c>
      <c r="G4" s="12" t="inlineStr">
        <is>
          <t>Viktor integration exists?</t>
        </is>
      </c>
      <c r="H4" s="12" t="inlineStr">
        <is>
          <t>API / MCP docs link</t>
        </is>
      </c>
      <c r="I4" s="12" t="inlineStr">
        <is>
          <t>Viktor login (own email) set up?</t>
        </is>
      </c>
      <c r="J4" s="12" t="inlineStr">
        <is>
          <t>Connected?</t>
        </is>
      </c>
      <c r="K4" s="12" t="inlineStr">
        <is>
          <t>Notes</t>
        </is>
      </c>
    </row>
    <row r="5" ht="44" customHeight="1">
      <c r="A5" s="13" t="n">
        <v>1</v>
      </c>
      <c r="B5" s="13" t="inlineStr">
        <is>
          <t>Slack</t>
        </is>
      </c>
      <c r="C5" s="13" t="inlineStr">
        <is>
          <t>Team communication, Viktor channels</t>
        </is>
      </c>
      <c r="D5" s="13" t="inlineStr">
        <is>
          <t>Operations</t>
        </is>
      </c>
      <c r="E5" s="13" t="inlineStr">
        <is>
          <t>COO</t>
        </is>
      </c>
      <c r="F5" s="13" t="inlineStr">
        <is>
          <t>Direct Viktor integration</t>
        </is>
      </c>
      <c r="G5" s="13" t="inlineStr">
        <is>
          <t>Yes</t>
        </is>
      </c>
      <c r="H5" s="13" t="inlineStr"/>
      <c r="I5" s="13" t="inlineStr">
        <is>
          <t>n/a</t>
        </is>
      </c>
      <c r="J5" s="13" t="inlineStr">
        <is>
          <t>Yes</t>
        </is>
      </c>
      <c r="K5" s="13" t="inlineStr">
        <is>
          <t>Example row.</t>
        </is>
      </c>
    </row>
    <row r="6" ht="44" customHeight="1">
      <c r="A6" s="14" t="n">
        <v>2</v>
      </c>
      <c r="B6" s="14" t="inlineStr">
        <is>
          <t>GoHighLevel</t>
        </is>
      </c>
      <c r="C6" s="14" t="inlineStr">
        <is>
          <t>CRM, call recording</t>
        </is>
      </c>
      <c r="D6" s="14" t="inlineStr">
        <is>
          <t>Sales</t>
        </is>
      </c>
      <c r="E6" s="14" t="inlineStr">
        <is>
          <t>Sales lead</t>
        </is>
      </c>
      <c r="F6" s="14" t="inlineStr">
        <is>
          <t>API key / MCP</t>
        </is>
      </c>
      <c r="G6" s="14" t="inlineStr">
        <is>
          <t>No</t>
        </is>
      </c>
      <c r="H6" s="14" t="inlineStr">
        <is>
          <t>https://...</t>
        </is>
      </c>
      <c r="I6" s="14" t="inlineStr">
        <is>
          <t>Yes</t>
        </is>
      </c>
      <c r="J6" s="14" t="inlineStr">
        <is>
          <t>No</t>
        </is>
      </c>
      <c r="K6" s="14" t="inlineStr">
        <is>
          <t>Example row. Some data only visible in the UI, so login also needed.</t>
        </is>
      </c>
    </row>
    <row r="7" ht="22" customHeight="1">
      <c r="A7" s="15">
        <f>IF(B7="","",ROW()-4)</f>
        <v/>
      </c>
      <c r="B7" s="15" t="n"/>
      <c r="C7" s="15" t="n"/>
      <c r="D7" s="15" t="n"/>
      <c r="E7" s="15" t="n"/>
      <c r="F7" s="15" t="n"/>
      <c r="G7" s="15" t="n"/>
      <c r="H7" s="15" t="n"/>
      <c r="I7" s="15" t="n"/>
      <c r="J7" s="15" t="n"/>
      <c r="K7" s="15" t="n"/>
    </row>
    <row r="8" ht="22" customHeight="1">
      <c r="A8" s="16">
        <f>IF(B8="","",ROW()-4)</f>
        <v/>
      </c>
      <c r="B8" s="16" t="n"/>
      <c r="C8" s="16" t="n"/>
      <c r="D8" s="16" t="n"/>
      <c r="E8" s="16" t="n"/>
      <c r="F8" s="16" t="n"/>
      <c r="G8" s="16" t="n"/>
      <c r="H8" s="16" t="n"/>
      <c r="I8" s="16" t="n"/>
      <c r="J8" s="16" t="n"/>
      <c r="K8" s="16" t="n"/>
    </row>
    <row r="9" ht="22" customHeight="1">
      <c r="A9" s="15">
        <f>IF(B9="","",ROW()-4)</f>
        <v/>
      </c>
      <c r="B9" s="15" t="n"/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</row>
    <row r="10" ht="22" customHeight="1">
      <c r="A10" s="16">
        <f>IF(B10="","",ROW()-4)</f>
        <v/>
      </c>
      <c r="B10" s="16" t="n"/>
      <c r="C10" s="16" t="n"/>
      <c r="D10" s="16" t="n"/>
      <c r="E10" s="16" t="n"/>
      <c r="F10" s="16" t="n"/>
      <c r="G10" s="16" t="n"/>
      <c r="H10" s="16" t="n"/>
      <c r="I10" s="16" t="n"/>
      <c r="J10" s="16" t="n"/>
      <c r="K10" s="16" t="n"/>
    </row>
    <row r="11" ht="22" customHeight="1">
      <c r="A11" s="15">
        <f>IF(B11="","",ROW()-4)</f>
        <v/>
      </c>
      <c r="B11" s="15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</row>
    <row r="12" ht="22" customHeight="1">
      <c r="A12" s="16">
        <f>IF(B12="","",ROW()-4)</f>
        <v/>
      </c>
      <c r="B12" s="16" t="n"/>
      <c r="C12" s="16" t="n"/>
      <c r="D12" s="16" t="n"/>
      <c r="E12" s="16" t="n"/>
      <c r="F12" s="16" t="n"/>
      <c r="G12" s="16" t="n"/>
      <c r="H12" s="16" t="n"/>
      <c r="I12" s="16" t="n"/>
      <c r="J12" s="16" t="n"/>
      <c r="K12" s="16" t="n"/>
    </row>
    <row r="13" ht="22" customHeight="1">
      <c r="A13" s="15">
        <f>IF(B13="","",ROW()-4)</f>
        <v/>
      </c>
      <c r="B13" s="15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</row>
    <row r="14" ht="22" customHeight="1">
      <c r="A14" s="16">
        <f>IF(B14="","",ROW()-4)</f>
        <v/>
      </c>
      <c r="B14" s="16" t="n"/>
      <c r="C14" s="16" t="n"/>
      <c r="D14" s="16" t="n"/>
      <c r="E14" s="16" t="n"/>
      <c r="F14" s="16" t="n"/>
      <c r="G14" s="16" t="n"/>
      <c r="H14" s="16" t="n"/>
      <c r="I14" s="16" t="n"/>
      <c r="J14" s="16" t="n"/>
      <c r="K14" s="16" t="n"/>
    </row>
    <row r="15" ht="22" customHeight="1">
      <c r="A15" s="15">
        <f>IF(B15="","",ROW()-4)</f>
        <v/>
      </c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</row>
    <row r="16" ht="22" customHeight="1">
      <c r="A16" s="16">
        <f>IF(B16="","",ROW()-4)</f>
        <v/>
      </c>
      <c r="B16" s="16" t="n"/>
      <c r="C16" s="16" t="n"/>
      <c r="D16" s="16" t="n"/>
      <c r="E16" s="16" t="n"/>
      <c r="F16" s="16" t="n"/>
      <c r="G16" s="16" t="n"/>
      <c r="H16" s="16" t="n"/>
      <c r="I16" s="16" t="n"/>
      <c r="J16" s="16" t="n"/>
      <c r="K16" s="16" t="n"/>
    </row>
    <row r="17" ht="22" customHeight="1">
      <c r="A17" s="15">
        <f>IF(B17="","",ROW()-4)</f>
        <v/>
      </c>
      <c r="B17" s="15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</row>
    <row r="18" ht="22" customHeight="1">
      <c r="A18" s="16">
        <f>IF(B18="","",ROW()-4)</f>
        <v/>
      </c>
      <c r="B18" s="16" t="n"/>
      <c r="C18" s="16" t="n"/>
      <c r="D18" s="16" t="n"/>
      <c r="E18" s="16" t="n"/>
      <c r="F18" s="16" t="n"/>
      <c r="G18" s="16" t="n"/>
      <c r="H18" s="16" t="n"/>
      <c r="I18" s="16" t="n"/>
      <c r="J18" s="16" t="n"/>
      <c r="K18" s="16" t="n"/>
    </row>
    <row r="19" ht="22" customHeight="1">
      <c r="A19" s="15">
        <f>IF(B19="","",ROW()-4)</f>
        <v/>
      </c>
      <c r="B19" s="15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</row>
    <row r="20" ht="22" customHeight="1">
      <c r="A20" s="16">
        <f>IF(B20="","",ROW()-4)</f>
        <v/>
      </c>
      <c r="B20" s="16" t="n"/>
      <c r="C20" s="16" t="n"/>
      <c r="D20" s="16" t="n"/>
      <c r="E20" s="16" t="n"/>
      <c r="F20" s="16" t="n"/>
      <c r="G20" s="16" t="n"/>
      <c r="H20" s="16" t="n"/>
      <c r="I20" s="16" t="n"/>
      <c r="J20" s="16" t="n"/>
      <c r="K20" s="16" t="n"/>
    </row>
    <row r="21" ht="22" customHeight="1">
      <c r="A21" s="15">
        <f>IF(B21="","",ROW()-4)</f>
        <v/>
      </c>
      <c r="B21" s="15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</row>
    <row r="22" ht="22" customHeight="1">
      <c r="A22" s="16">
        <f>IF(B22="","",ROW()-4)</f>
        <v/>
      </c>
      <c r="B22" s="16" t="n"/>
      <c r="C22" s="16" t="n"/>
      <c r="D22" s="16" t="n"/>
      <c r="E22" s="16" t="n"/>
      <c r="F22" s="16" t="n"/>
      <c r="G22" s="16" t="n"/>
      <c r="H22" s="16" t="n"/>
      <c r="I22" s="16" t="n"/>
      <c r="J22" s="16" t="n"/>
      <c r="K22" s="16" t="n"/>
    </row>
    <row r="23" ht="22" customHeight="1">
      <c r="A23" s="15">
        <f>IF(B23="","",ROW()-4)</f>
        <v/>
      </c>
      <c r="B23" s="15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</row>
    <row r="24" ht="22" customHeight="1">
      <c r="A24" s="16">
        <f>IF(B24="","",ROW()-4)</f>
        <v/>
      </c>
      <c r="B24" s="16" t="n"/>
      <c r="C24" s="16" t="n"/>
      <c r="D24" s="16" t="n"/>
      <c r="E24" s="16" t="n"/>
      <c r="F24" s="16" t="n"/>
      <c r="G24" s="16" t="n"/>
      <c r="H24" s="16" t="n"/>
      <c r="I24" s="16" t="n"/>
      <c r="J24" s="16" t="n"/>
      <c r="K24" s="16" t="n"/>
    </row>
    <row r="25" ht="22" customHeight="1">
      <c r="A25" s="15">
        <f>IF(B25="","",ROW()-4)</f>
        <v/>
      </c>
      <c r="B25" s="15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</row>
    <row r="26" ht="22" customHeight="1">
      <c r="A26" s="16">
        <f>IF(B26="","",ROW()-4)</f>
        <v/>
      </c>
      <c r="B26" s="16" t="n"/>
      <c r="C26" s="16" t="n"/>
      <c r="D26" s="16" t="n"/>
      <c r="E26" s="16" t="n"/>
      <c r="F26" s="16" t="n"/>
      <c r="G26" s="16" t="n"/>
      <c r="H26" s="16" t="n"/>
      <c r="I26" s="16" t="n"/>
      <c r="J26" s="16" t="n"/>
      <c r="K26" s="16" t="n"/>
    </row>
    <row r="27" ht="22" customHeight="1">
      <c r="A27" s="15">
        <f>IF(B27="","",ROW()-4)</f>
        <v/>
      </c>
      <c r="B27" s="15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</row>
    <row r="28" ht="22" customHeight="1">
      <c r="A28" s="16">
        <f>IF(B28="","",ROW()-4)</f>
        <v/>
      </c>
      <c r="B28" s="16" t="n"/>
      <c r="C28" s="16" t="n"/>
      <c r="D28" s="16" t="n"/>
      <c r="E28" s="16" t="n"/>
      <c r="F28" s="16" t="n"/>
      <c r="G28" s="16" t="n"/>
      <c r="H28" s="16" t="n"/>
      <c r="I28" s="16" t="n"/>
      <c r="J28" s="16" t="n"/>
      <c r="K28" s="16" t="n"/>
    </row>
    <row r="29" ht="22" customHeight="1">
      <c r="A29" s="15">
        <f>IF(B29="","",ROW()-4)</f>
        <v/>
      </c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</row>
    <row r="30" ht="22" customHeight="1">
      <c r="A30" s="16">
        <f>IF(B30="","",ROW()-4)</f>
        <v/>
      </c>
      <c r="B30" s="16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16" t="n"/>
    </row>
    <row r="31" ht="22" customHeight="1">
      <c r="A31" s="15">
        <f>IF(B31="","",ROW()-4)</f>
        <v/>
      </c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</row>
    <row r="32" ht="22" customHeight="1">
      <c r="A32" s="16">
        <f>IF(B32="","",ROW()-4)</f>
        <v/>
      </c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</row>
    <row r="33" ht="22" customHeight="1">
      <c r="A33" s="15">
        <f>IF(B33="","",ROW()-4)</f>
        <v/>
      </c>
      <c r="B33" s="15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</row>
    <row r="34" ht="22" customHeight="1">
      <c r="A34" s="16">
        <f>IF(B34="","",ROW()-4)</f>
        <v/>
      </c>
      <c r="B34" s="16" t="n"/>
      <c r="C34" s="16" t="n"/>
      <c r="D34" s="16" t="n"/>
      <c r="E34" s="16" t="n"/>
      <c r="F34" s="16" t="n"/>
      <c r="G34" s="16" t="n"/>
      <c r="H34" s="16" t="n"/>
      <c r="I34" s="16" t="n"/>
      <c r="J34" s="16" t="n"/>
      <c r="K34" s="16" t="n"/>
    </row>
    <row r="35" ht="22" customHeight="1">
      <c r="A35" s="15">
        <f>IF(B35="","",ROW()-4)</f>
        <v/>
      </c>
      <c r="B35" s="15" t="n"/>
      <c r="C35" s="15" t="n"/>
      <c r="D35" s="15" t="n"/>
      <c r="E35" s="15" t="n"/>
      <c r="F35" s="15" t="n"/>
      <c r="G35" s="15" t="n"/>
      <c r="H35" s="15" t="n"/>
      <c r="I35" s="15" t="n"/>
      <c r="J35" s="15" t="n"/>
      <c r="K35" s="15" t="n"/>
    </row>
    <row r="36" ht="22" customHeight="1">
      <c r="A36" s="16">
        <f>IF(B36="","",ROW()-4)</f>
        <v/>
      </c>
      <c r="B36" s="16" t="n"/>
      <c r="C36" s="16" t="n"/>
      <c r="D36" s="16" t="n"/>
      <c r="E36" s="16" t="n"/>
      <c r="F36" s="16" t="n"/>
      <c r="G36" s="16" t="n"/>
      <c r="H36" s="16" t="n"/>
      <c r="I36" s="16" t="n"/>
      <c r="J36" s="16" t="n"/>
      <c r="K36" s="16" t="n"/>
    </row>
    <row r="37" ht="22" customHeight="1">
      <c r="A37" s="15">
        <f>IF(B37="","",ROW()-4)</f>
        <v/>
      </c>
      <c r="B37" s="15" t="n"/>
      <c r="C37" s="15" t="n"/>
      <c r="D37" s="15" t="n"/>
      <c r="E37" s="15" t="n"/>
      <c r="F37" s="15" t="n"/>
      <c r="G37" s="15" t="n"/>
      <c r="H37" s="15" t="n"/>
      <c r="I37" s="15" t="n"/>
      <c r="J37" s="15" t="n"/>
      <c r="K37" s="15" t="n"/>
    </row>
    <row r="38" ht="22" customHeight="1">
      <c r="A38" s="16">
        <f>IF(B38="","",ROW()-4)</f>
        <v/>
      </c>
      <c r="B38" s="16" t="n"/>
      <c r="C38" s="16" t="n"/>
      <c r="D38" s="16" t="n"/>
      <c r="E38" s="16" t="n"/>
      <c r="F38" s="16" t="n"/>
      <c r="G38" s="16" t="n"/>
      <c r="H38" s="16" t="n"/>
      <c r="I38" s="16" t="n"/>
      <c r="J38" s="16" t="n"/>
      <c r="K38" s="16" t="n"/>
    </row>
    <row r="39" ht="22" customHeight="1">
      <c r="A39" s="15">
        <f>IF(B39="","",ROW()-4)</f>
        <v/>
      </c>
      <c r="B39" s="15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</row>
    <row r="40" ht="22" customHeight="1">
      <c r="A40" s="16">
        <f>IF(B40="","",ROW()-4)</f>
        <v/>
      </c>
      <c r="B40" s="16" t="n"/>
      <c r="C40" s="16" t="n"/>
      <c r="D40" s="16" t="n"/>
      <c r="E40" s="16" t="n"/>
      <c r="F40" s="16" t="n"/>
      <c r="G40" s="16" t="n"/>
      <c r="H40" s="16" t="n"/>
      <c r="I40" s="16" t="n"/>
      <c r="J40" s="16" t="n"/>
      <c r="K40" s="16" t="n"/>
    </row>
    <row r="41" ht="22" customHeight="1">
      <c r="A41" s="15">
        <f>IF(B41="","",ROW()-4)</f>
        <v/>
      </c>
      <c r="B41" s="15" t="n"/>
      <c r="C41" s="15" t="n"/>
      <c r="D41" s="15" t="n"/>
      <c r="E41" s="15" t="n"/>
      <c r="F41" s="15" t="n"/>
      <c r="G41" s="15" t="n"/>
      <c r="H41" s="15" t="n"/>
      <c r="I41" s="15" t="n"/>
      <c r="J41" s="15" t="n"/>
      <c r="K41" s="15" t="n"/>
    </row>
    <row r="42" ht="22" customHeight="1">
      <c r="A42" s="16">
        <f>IF(B42="","",ROW()-4)</f>
        <v/>
      </c>
      <c r="B42" s="16" t="n"/>
      <c r="C42" s="16" t="n"/>
      <c r="D42" s="16" t="n"/>
      <c r="E42" s="16" t="n"/>
      <c r="F42" s="16" t="n"/>
      <c r="G42" s="16" t="n"/>
      <c r="H42" s="16" t="n"/>
      <c r="I42" s="16" t="n"/>
      <c r="J42" s="16" t="n"/>
      <c r="K42" s="16" t="n"/>
    </row>
    <row r="43" ht="22" customHeight="1">
      <c r="A43" s="15">
        <f>IF(B43="","",ROW()-4)</f>
        <v/>
      </c>
      <c r="B43" s="15" t="n"/>
      <c r="C43" s="15" t="n"/>
      <c r="D43" s="15" t="n"/>
      <c r="E43" s="15" t="n"/>
      <c r="F43" s="15" t="n"/>
      <c r="G43" s="15" t="n"/>
      <c r="H43" s="15" t="n"/>
      <c r="I43" s="15" t="n"/>
      <c r="J43" s="15" t="n"/>
      <c r="K43" s="15" t="n"/>
    </row>
    <row r="44" ht="22" customHeight="1">
      <c r="A44" s="16">
        <f>IF(B44="","",ROW()-4)</f>
        <v/>
      </c>
      <c r="B44" s="16" t="n"/>
      <c r="C44" s="16" t="n"/>
      <c r="D44" s="16" t="n"/>
      <c r="E44" s="16" t="n"/>
      <c r="F44" s="16" t="n"/>
      <c r="G44" s="16" t="n"/>
      <c r="H44" s="16" t="n"/>
      <c r="I44" s="16" t="n"/>
      <c r="J44" s="16" t="n"/>
      <c r="K44" s="16" t="n"/>
    </row>
    <row r="45" ht="22" customHeight="1">
      <c r="A45" s="15">
        <f>IF(B45="","",ROW()-4)</f>
        <v/>
      </c>
      <c r="B45" s="15" t="n"/>
      <c r="C45" s="15" t="n"/>
      <c r="D45" s="15" t="n"/>
      <c r="E45" s="15" t="n"/>
      <c r="F45" s="15" t="n"/>
      <c r="G45" s="15" t="n"/>
      <c r="H45" s="15" t="n"/>
      <c r="I45" s="15" t="n"/>
      <c r="J45" s="15" t="n"/>
      <c r="K45" s="15" t="n"/>
    </row>
    <row r="46" ht="22" customHeight="1">
      <c r="A46" s="16">
        <f>IF(B46="","",ROW()-4)</f>
        <v/>
      </c>
      <c r="B46" s="16" t="n"/>
      <c r="C46" s="16" t="n"/>
      <c r="D46" s="16" t="n"/>
      <c r="E46" s="16" t="n"/>
      <c r="F46" s="16" t="n"/>
      <c r="G46" s="16" t="n"/>
      <c r="H46" s="16" t="n"/>
      <c r="I46" s="16" t="n"/>
      <c r="J46" s="16" t="n"/>
      <c r="K46" s="16" t="n"/>
    </row>
    <row r="47" ht="22" customHeight="1">
      <c r="A47" s="15">
        <f>IF(B47="","",ROW()-4)</f>
        <v/>
      </c>
      <c r="B47" s="15" t="n"/>
      <c r="C47" s="15" t="n"/>
      <c r="D47" s="15" t="n"/>
      <c r="E47" s="15" t="n"/>
      <c r="F47" s="15" t="n"/>
      <c r="G47" s="15" t="n"/>
      <c r="H47" s="15" t="n"/>
      <c r="I47" s="15" t="n"/>
      <c r="J47" s="15" t="n"/>
      <c r="K47" s="15" t="n"/>
    </row>
    <row r="48" ht="22" customHeight="1">
      <c r="A48" s="16">
        <f>IF(B48="","",ROW()-4)</f>
        <v/>
      </c>
      <c r="B48" s="16" t="n"/>
      <c r="C48" s="16" t="n"/>
      <c r="D48" s="16" t="n"/>
      <c r="E48" s="16" t="n"/>
      <c r="F48" s="16" t="n"/>
      <c r="G48" s="16" t="n"/>
      <c r="H48" s="16" t="n"/>
      <c r="I48" s="16" t="n"/>
      <c r="J48" s="16" t="n"/>
      <c r="K48" s="16" t="n"/>
    </row>
    <row r="49" ht="22" customHeight="1">
      <c r="A49" s="15">
        <f>IF(B49="","",ROW()-4)</f>
        <v/>
      </c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</row>
    <row r="50" ht="22" customHeight="1">
      <c r="A50" s="16">
        <f>IF(B50="","",ROW()-4)</f>
        <v/>
      </c>
      <c r="B50" s="16" t="n"/>
      <c r="C50" s="16" t="n"/>
      <c r="D50" s="16" t="n"/>
      <c r="E50" s="16" t="n"/>
      <c r="F50" s="16" t="n"/>
      <c r="G50" s="16" t="n"/>
      <c r="H50" s="16" t="n"/>
      <c r="I50" s="16" t="n"/>
      <c r="J50" s="16" t="n"/>
      <c r="K50" s="16" t="n"/>
    </row>
    <row r="51" ht="22" customHeight="1">
      <c r="A51" s="15">
        <f>IF(B51="","",ROW()-4)</f>
        <v/>
      </c>
      <c r="B51" s="15" t="n"/>
      <c r="C51" s="15" t="n"/>
      <c r="D51" s="15" t="n"/>
      <c r="E51" s="15" t="n"/>
      <c r="F51" s="15" t="n"/>
      <c r="G51" s="15" t="n"/>
      <c r="H51" s="15" t="n"/>
      <c r="I51" s="15" t="n"/>
      <c r="J51" s="15" t="n"/>
      <c r="K51" s="15" t="n"/>
    </row>
    <row r="52" ht="22" customHeight="1">
      <c r="A52" s="16">
        <f>IF(B52="","",ROW()-4)</f>
        <v/>
      </c>
      <c r="B52" s="16" t="n"/>
      <c r="C52" s="16" t="n"/>
      <c r="D52" s="16" t="n"/>
      <c r="E52" s="16" t="n"/>
      <c r="F52" s="16" t="n"/>
      <c r="G52" s="16" t="n"/>
      <c r="H52" s="16" t="n"/>
      <c r="I52" s="16" t="n"/>
      <c r="J52" s="16" t="n"/>
      <c r="K52" s="16" t="n"/>
    </row>
    <row r="53" ht="22" customHeight="1">
      <c r="A53" s="15">
        <f>IF(B53="","",ROW()-4)</f>
        <v/>
      </c>
      <c r="B53" s="15" t="n"/>
      <c r="C53" s="15" t="n"/>
      <c r="D53" s="15" t="n"/>
      <c r="E53" s="15" t="n"/>
      <c r="F53" s="15" t="n"/>
      <c r="G53" s="15" t="n"/>
      <c r="H53" s="15" t="n"/>
      <c r="I53" s="15" t="n"/>
      <c r="J53" s="15" t="n"/>
      <c r="K53" s="15" t="n"/>
    </row>
    <row r="54" ht="22" customHeight="1">
      <c r="A54" s="16">
        <f>IF(B54="","",ROW()-4)</f>
        <v/>
      </c>
      <c r="B54" s="16" t="n"/>
      <c r="C54" s="16" t="n"/>
      <c r="D54" s="16" t="n"/>
      <c r="E54" s="16" t="n"/>
      <c r="F54" s="16" t="n"/>
      <c r="G54" s="16" t="n"/>
      <c r="H54" s="16" t="n"/>
      <c r="I54" s="16" t="n"/>
      <c r="J54" s="16" t="n"/>
      <c r="K54" s="16" t="n"/>
    </row>
    <row r="55" ht="22" customHeight="1">
      <c r="A55" s="15">
        <f>IF(B55="","",ROW()-4)</f>
        <v/>
      </c>
      <c r="B55" s="15" t="n"/>
      <c r="C55" s="15" t="n"/>
      <c r="D55" s="15" t="n"/>
      <c r="E55" s="15" t="n"/>
      <c r="F55" s="15" t="n"/>
      <c r="G55" s="15" t="n"/>
      <c r="H55" s="15" t="n"/>
      <c r="I55" s="15" t="n"/>
      <c r="J55" s="15" t="n"/>
      <c r="K55" s="15" t="n"/>
    </row>
    <row r="56" ht="22" customHeight="1">
      <c r="A56" s="16">
        <f>IF(B56="","",ROW()-4)</f>
        <v/>
      </c>
      <c r="B56" s="16" t="n"/>
      <c r="C56" s="16" t="n"/>
      <c r="D56" s="16" t="n"/>
      <c r="E56" s="16" t="n"/>
      <c r="F56" s="16" t="n"/>
      <c r="G56" s="16" t="n"/>
      <c r="H56" s="16" t="n"/>
      <c r="I56" s="16" t="n"/>
      <c r="J56" s="16" t="n"/>
      <c r="K56" s="16" t="n"/>
    </row>
    <row r="57" ht="22" customHeight="1">
      <c r="A57" s="15">
        <f>IF(B57="","",ROW()-4)</f>
        <v/>
      </c>
      <c r="B57" s="15" t="n"/>
      <c r="C57" s="15" t="n"/>
      <c r="D57" s="15" t="n"/>
      <c r="E57" s="15" t="n"/>
      <c r="F57" s="15" t="n"/>
      <c r="G57" s="15" t="n"/>
      <c r="H57" s="15" t="n"/>
      <c r="I57" s="15" t="n"/>
      <c r="J57" s="15" t="n"/>
      <c r="K57" s="15" t="n"/>
    </row>
    <row r="58" ht="22" customHeight="1">
      <c r="A58" s="16">
        <f>IF(B58="","",ROW()-4)</f>
        <v/>
      </c>
      <c r="B58" s="16" t="n"/>
      <c r="C58" s="16" t="n"/>
      <c r="D58" s="16" t="n"/>
      <c r="E58" s="16" t="n"/>
      <c r="F58" s="16" t="n"/>
      <c r="G58" s="16" t="n"/>
      <c r="H58" s="16" t="n"/>
      <c r="I58" s="16" t="n"/>
      <c r="J58" s="16" t="n"/>
      <c r="K58" s="16" t="n"/>
    </row>
    <row r="59" ht="22" customHeight="1">
      <c r="A59" s="15">
        <f>IF(B59="","",ROW()-4)</f>
        <v/>
      </c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</row>
    <row r="60" ht="22" customHeight="1">
      <c r="A60" s="16">
        <f>IF(B60="","",ROW()-4)</f>
        <v/>
      </c>
      <c r="B60" s="16" t="n"/>
      <c r="C60" s="16" t="n"/>
      <c r="D60" s="16" t="n"/>
      <c r="E60" s="16" t="n"/>
      <c r="F60" s="16" t="n"/>
      <c r="G60" s="16" t="n"/>
      <c r="H60" s="16" t="n"/>
      <c r="I60" s="16" t="n"/>
      <c r="J60" s="16" t="n"/>
      <c r="K60" s="16" t="n"/>
    </row>
    <row r="61" ht="22" customHeight="1">
      <c r="A61" s="15">
        <f>IF(B61="","",ROW()-4)</f>
        <v/>
      </c>
      <c r="B61" s="15" t="n"/>
      <c r="C61" s="15" t="n"/>
      <c r="D61" s="15" t="n"/>
      <c r="E61" s="15" t="n"/>
      <c r="F61" s="15" t="n"/>
      <c r="G61" s="15" t="n"/>
      <c r="H61" s="15" t="n"/>
      <c r="I61" s="15" t="n"/>
      <c r="J61" s="15" t="n"/>
      <c r="K61" s="15" t="n"/>
    </row>
    <row r="62" ht="22" customHeight="1">
      <c r="A62" s="16">
        <f>IF(B62="","",ROW()-4)</f>
        <v/>
      </c>
      <c r="B62" s="16" t="n"/>
      <c r="C62" s="16" t="n"/>
      <c r="D62" s="16" t="n"/>
      <c r="E62" s="16" t="n"/>
      <c r="F62" s="16" t="n"/>
      <c r="G62" s="16" t="n"/>
      <c r="H62" s="16" t="n"/>
      <c r="I62" s="16" t="n"/>
      <c r="J62" s="16" t="n"/>
      <c r="K62" s="16" t="n"/>
    </row>
    <row r="63" ht="22" customHeight="1">
      <c r="A63" s="15">
        <f>IF(B63="","",ROW()-4)</f>
        <v/>
      </c>
      <c r="B63" s="15" t="n"/>
      <c r="C63" s="15" t="n"/>
      <c r="D63" s="15" t="n"/>
      <c r="E63" s="15" t="n"/>
      <c r="F63" s="15" t="n"/>
      <c r="G63" s="15" t="n"/>
      <c r="H63" s="15" t="n"/>
      <c r="I63" s="15" t="n"/>
      <c r="J63" s="15" t="n"/>
      <c r="K63" s="15" t="n"/>
    </row>
    <row r="64" ht="22" customHeight="1">
      <c r="A64" s="16" t="n"/>
      <c r="B64" s="16" t="n"/>
      <c r="C64" s="16" t="n"/>
      <c r="D64" s="16" t="n"/>
      <c r="E64" s="16" t="n"/>
      <c r="F64" s="16" t="n"/>
      <c r="G64" s="16" t="n"/>
      <c r="H64" s="16" t="n"/>
      <c r="I64" s="16" t="n"/>
      <c r="J64" s="16" t="n"/>
      <c r="K64" s="16" t="n"/>
    </row>
  </sheetData>
  <mergeCells count="1">
    <mergeCell ref="A2:H2"/>
  </mergeCells>
  <conditionalFormatting sqref="J5:J64">
    <cfRule type="cellIs" priority="1" operator="equal" dxfId="0">
      <formula>"Yes"</formula>
    </cfRule>
    <cfRule type="cellIs" priority="2" operator="equal" dxfId="2">
      <formula>"No"</formula>
    </cfRule>
  </conditionalFormatting>
  <dataValidations count="5">
    <dataValidation sqref="D5:D64" showDropDown="0" showInputMessage="0" showErrorMessage="0" allowBlank="1" type="list">
      <formula1>Lists!$J$2:$J$9</formula1>
    </dataValidation>
    <dataValidation sqref="F5:F64" showDropDown="0" showInputMessage="0" showErrorMessage="0" allowBlank="1" type="list">
      <formula1>Lists!$C$2:$C$6</formula1>
    </dataValidation>
    <dataValidation sqref="G5:G64" showDropDown="0" showInputMessage="0" showErrorMessage="0" allowBlank="1" type="list">
      <formula1>Lists!$F$2:$F$3</formula1>
    </dataValidation>
    <dataValidation sqref="I5:I64" showDropDown="0" showInputMessage="0" showErrorMessage="0" allowBlank="1" type="list">
      <formula1>Lists!$F$2:$F$3</formula1>
    </dataValidation>
    <dataValidation sqref="J5:J64" showDropDown="0" showInputMessage="0" showErrorMessage="0" allowBlank="1" type="list">
      <formula1>Lists!$F$2:$F$3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7749FF"/>
    <outlinePr summaryBelow="1" summaryRight="1"/>
    <pageSetUpPr/>
  </sheetPr>
  <dimension ref="A1:I6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24" customWidth="1" min="2" max="2"/>
    <col width="18" customWidth="1" min="3" max="3"/>
    <col width="26" customWidth="1" min="4" max="4"/>
    <col width="20" customWidth="1" min="5" max="5"/>
    <col width="12" customWidth="1" min="6" max="6"/>
    <col width="20" customWidth="1" min="7" max="7"/>
    <col width="12" customWidth="1" min="8" max="8"/>
    <col width="34" customWidth="1" min="9" max="9"/>
  </cols>
  <sheetData>
    <row r="1" ht="34" customHeight="1">
      <c r="A1" s="10" t="inlineStr">
        <is>
          <t>3. Divisions &amp; Team</t>
        </is>
      </c>
    </row>
    <row r="2" ht="30" customHeight="1">
      <c r="A2" s="11" t="inlineStr">
        <is>
          <t>Who works where and what an hour of their time costs. Hourly rate = annual salary / (working weeks x weekly hours). Used by the Workflows tab to calculate savings.</t>
        </is>
      </c>
    </row>
    <row r="3" ht="8" customHeight="1"/>
    <row r="4" ht="36" customHeight="1">
      <c r="A4" s="12" t="inlineStr">
        <is>
          <t>#</t>
        </is>
      </c>
      <c r="B4" s="12" t="inlineStr">
        <is>
          <t>Name</t>
        </is>
      </c>
      <c r="C4" s="12" t="inlineStr">
        <is>
          <t>Division</t>
        </is>
      </c>
      <c r="D4" s="12" t="inlineStr">
        <is>
          <t>Role</t>
        </is>
      </c>
      <c r="E4" s="12" t="inlineStr">
        <is>
          <t>Manager</t>
        </is>
      </c>
      <c r="F4" s="12" t="inlineStr">
        <is>
          <t>Weekly hours</t>
        </is>
      </c>
      <c r="G4" s="12" t="inlineStr">
        <is>
          <t>Annual cost (salary + on-costs)</t>
        </is>
      </c>
      <c r="H4" s="12" t="inlineStr">
        <is>
          <t>Hourly rate</t>
        </is>
      </c>
      <c r="I4" s="12" t="inlineStr">
        <is>
          <t>Notes</t>
        </is>
      </c>
    </row>
    <row r="5" ht="44" customHeight="1">
      <c r="A5" s="13" t="n">
        <v>1</v>
      </c>
      <c r="B5" s="13" t="inlineStr">
        <is>
          <t>Media buyer (example)</t>
        </is>
      </c>
      <c r="C5" s="13" t="inlineStr">
        <is>
          <t>Marketing</t>
        </is>
      </c>
      <c r="D5" s="13" t="inlineStr">
        <is>
          <t>Media buyer</t>
        </is>
      </c>
      <c r="E5" s="13" t="inlineStr">
        <is>
          <t>Marketing manager</t>
        </is>
      </c>
      <c r="F5" s="13" t="n">
        <v>40</v>
      </c>
      <c r="G5" s="17" t="n">
        <v>57600</v>
      </c>
      <c r="H5" s="17">
        <f>IF(OR(F5="",G5=""),"",ROUND(G5/(Lists!$M$2*F5),0))</f>
        <v/>
      </c>
      <c r="I5" s="13" t="inlineStr">
        <is>
          <t>Example row. Hourly rate is a formula.</t>
        </is>
      </c>
    </row>
    <row r="6" ht="44" customHeight="1">
      <c r="A6" s="14" t="n">
        <v>2</v>
      </c>
      <c r="B6" s="14" t="inlineStr">
        <is>
          <t>Finance lead (example)</t>
        </is>
      </c>
      <c r="C6" s="14" t="inlineStr">
        <is>
          <t>Finance</t>
        </is>
      </c>
      <c r="D6" s="14" t="inlineStr">
        <is>
          <t>CFO / controller</t>
        </is>
      </c>
      <c r="E6" s="14" t="inlineStr">
        <is>
          <t>CEO</t>
        </is>
      </c>
      <c r="F6" s="14" t="n">
        <v>40</v>
      </c>
      <c r="G6" s="18" t="n">
        <v>240000</v>
      </c>
      <c r="H6" s="18">
        <f>IF(OR(F6="",G6=""),"",ROUND(G6/(Lists!$M$2*F6),0))</f>
        <v/>
      </c>
      <c r="I6" s="14" t="inlineStr">
        <is>
          <t>Example row.</t>
        </is>
      </c>
    </row>
    <row r="7" ht="22" customHeight="1">
      <c r="A7" s="15">
        <f>IF(B7="","",ROW()-4)</f>
        <v/>
      </c>
      <c r="B7" s="15" t="n"/>
      <c r="C7" s="15" t="n"/>
      <c r="D7" s="15" t="n"/>
      <c r="E7" s="15" t="n"/>
      <c r="F7" s="15" t="n"/>
      <c r="G7" s="19" t="n"/>
      <c r="H7" s="19">
        <f>IF(OR(F7="",G7=""),"",ROUND(G7/(Lists!$M$2*F7),0))</f>
        <v/>
      </c>
      <c r="I7" s="15" t="n"/>
    </row>
    <row r="8" ht="22" customHeight="1">
      <c r="A8" s="16">
        <f>IF(B8="","",ROW()-4)</f>
        <v/>
      </c>
      <c r="B8" s="16" t="n"/>
      <c r="C8" s="16" t="n"/>
      <c r="D8" s="16" t="n"/>
      <c r="E8" s="16" t="n"/>
      <c r="F8" s="16" t="n"/>
      <c r="G8" s="20" t="n"/>
      <c r="H8" s="20">
        <f>IF(OR(F8="",G8=""),"",ROUND(G8/(Lists!$M$2*F8),0))</f>
        <v/>
      </c>
      <c r="I8" s="16" t="n"/>
    </row>
    <row r="9" ht="22" customHeight="1">
      <c r="A9" s="15">
        <f>IF(B9="","",ROW()-4)</f>
        <v/>
      </c>
      <c r="B9" s="15" t="n"/>
      <c r="C9" s="15" t="n"/>
      <c r="D9" s="15" t="n"/>
      <c r="E9" s="15" t="n"/>
      <c r="F9" s="15" t="n"/>
      <c r="G9" s="19" t="n"/>
      <c r="H9" s="19">
        <f>IF(OR(F9="",G9=""),"",ROUND(G9/(Lists!$M$2*F9),0))</f>
        <v/>
      </c>
      <c r="I9" s="15" t="n"/>
    </row>
    <row r="10" ht="22" customHeight="1">
      <c r="A10" s="16">
        <f>IF(B10="","",ROW()-4)</f>
        <v/>
      </c>
      <c r="B10" s="16" t="n"/>
      <c r="C10" s="16" t="n"/>
      <c r="D10" s="16" t="n"/>
      <c r="E10" s="16" t="n"/>
      <c r="F10" s="16" t="n"/>
      <c r="G10" s="20" t="n"/>
      <c r="H10" s="20">
        <f>IF(OR(F10="",G10=""),"",ROUND(G10/(Lists!$M$2*F10),0))</f>
        <v/>
      </c>
      <c r="I10" s="16" t="n"/>
    </row>
    <row r="11" ht="22" customHeight="1">
      <c r="A11" s="15">
        <f>IF(B11="","",ROW()-4)</f>
        <v/>
      </c>
      <c r="B11" s="15" t="n"/>
      <c r="C11" s="15" t="n"/>
      <c r="D11" s="15" t="n"/>
      <c r="E11" s="15" t="n"/>
      <c r="F11" s="15" t="n"/>
      <c r="G11" s="19" t="n"/>
      <c r="H11" s="19">
        <f>IF(OR(F11="",G11=""),"",ROUND(G11/(Lists!$M$2*F11),0))</f>
        <v/>
      </c>
      <c r="I11" s="15" t="n"/>
    </row>
    <row r="12" ht="22" customHeight="1">
      <c r="A12" s="16">
        <f>IF(B12="","",ROW()-4)</f>
        <v/>
      </c>
      <c r="B12" s="16" t="n"/>
      <c r="C12" s="16" t="n"/>
      <c r="D12" s="16" t="n"/>
      <c r="E12" s="16" t="n"/>
      <c r="F12" s="16" t="n"/>
      <c r="G12" s="20" t="n"/>
      <c r="H12" s="20">
        <f>IF(OR(F12="",G12=""),"",ROUND(G12/(Lists!$M$2*F12),0))</f>
        <v/>
      </c>
      <c r="I12" s="16" t="n"/>
    </row>
    <row r="13" ht="22" customHeight="1">
      <c r="A13" s="15">
        <f>IF(B13="","",ROW()-4)</f>
        <v/>
      </c>
      <c r="B13" s="15" t="n"/>
      <c r="C13" s="15" t="n"/>
      <c r="D13" s="15" t="n"/>
      <c r="E13" s="15" t="n"/>
      <c r="F13" s="15" t="n"/>
      <c r="G13" s="19" t="n"/>
      <c r="H13" s="19">
        <f>IF(OR(F13="",G13=""),"",ROUND(G13/(Lists!$M$2*F13),0))</f>
        <v/>
      </c>
      <c r="I13" s="15" t="n"/>
    </row>
    <row r="14" ht="22" customHeight="1">
      <c r="A14" s="16">
        <f>IF(B14="","",ROW()-4)</f>
        <v/>
      </c>
      <c r="B14" s="16" t="n"/>
      <c r="C14" s="16" t="n"/>
      <c r="D14" s="16" t="n"/>
      <c r="E14" s="16" t="n"/>
      <c r="F14" s="16" t="n"/>
      <c r="G14" s="20" t="n"/>
      <c r="H14" s="20">
        <f>IF(OR(F14="",G14=""),"",ROUND(G14/(Lists!$M$2*F14),0))</f>
        <v/>
      </c>
      <c r="I14" s="16" t="n"/>
    </row>
    <row r="15" ht="22" customHeight="1">
      <c r="A15" s="15">
        <f>IF(B15="","",ROW()-4)</f>
        <v/>
      </c>
      <c r="B15" s="15" t="n"/>
      <c r="C15" s="15" t="n"/>
      <c r="D15" s="15" t="n"/>
      <c r="E15" s="15" t="n"/>
      <c r="F15" s="15" t="n"/>
      <c r="G15" s="19" t="n"/>
      <c r="H15" s="19">
        <f>IF(OR(F15="",G15=""),"",ROUND(G15/(Lists!$M$2*F15),0))</f>
        <v/>
      </c>
      <c r="I15" s="15" t="n"/>
    </row>
    <row r="16" ht="22" customHeight="1">
      <c r="A16" s="16">
        <f>IF(B16="","",ROW()-4)</f>
        <v/>
      </c>
      <c r="B16" s="16" t="n"/>
      <c r="C16" s="16" t="n"/>
      <c r="D16" s="16" t="n"/>
      <c r="E16" s="16" t="n"/>
      <c r="F16" s="16" t="n"/>
      <c r="G16" s="20" t="n"/>
      <c r="H16" s="20">
        <f>IF(OR(F16="",G16=""),"",ROUND(G16/(Lists!$M$2*F16),0))</f>
        <v/>
      </c>
      <c r="I16" s="16" t="n"/>
    </row>
    <row r="17" ht="22" customHeight="1">
      <c r="A17" s="15">
        <f>IF(B17="","",ROW()-4)</f>
        <v/>
      </c>
      <c r="B17" s="15" t="n"/>
      <c r="C17" s="15" t="n"/>
      <c r="D17" s="15" t="n"/>
      <c r="E17" s="15" t="n"/>
      <c r="F17" s="15" t="n"/>
      <c r="G17" s="19" t="n"/>
      <c r="H17" s="19">
        <f>IF(OR(F17="",G17=""),"",ROUND(G17/(Lists!$M$2*F17),0))</f>
        <v/>
      </c>
      <c r="I17" s="15" t="n"/>
    </row>
    <row r="18" ht="22" customHeight="1">
      <c r="A18" s="16">
        <f>IF(B18="","",ROW()-4)</f>
        <v/>
      </c>
      <c r="B18" s="16" t="n"/>
      <c r="C18" s="16" t="n"/>
      <c r="D18" s="16" t="n"/>
      <c r="E18" s="16" t="n"/>
      <c r="F18" s="16" t="n"/>
      <c r="G18" s="20" t="n"/>
      <c r="H18" s="20">
        <f>IF(OR(F18="",G18=""),"",ROUND(G18/(Lists!$M$2*F18),0))</f>
        <v/>
      </c>
      <c r="I18" s="16" t="n"/>
    </row>
    <row r="19" ht="22" customHeight="1">
      <c r="A19" s="15">
        <f>IF(B19="","",ROW()-4)</f>
        <v/>
      </c>
      <c r="B19" s="15" t="n"/>
      <c r="C19" s="15" t="n"/>
      <c r="D19" s="15" t="n"/>
      <c r="E19" s="15" t="n"/>
      <c r="F19" s="15" t="n"/>
      <c r="G19" s="19" t="n"/>
      <c r="H19" s="19">
        <f>IF(OR(F19="",G19=""),"",ROUND(G19/(Lists!$M$2*F19),0))</f>
        <v/>
      </c>
      <c r="I19" s="15" t="n"/>
    </row>
    <row r="20" ht="22" customHeight="1">
      <c r="A20" s="16">
        <f>IF(B20="","",ROW()-4)</f>
        <v/>
      </c>
      <c r="B20" s="16" t="n"/>
      <c r="C20" s="16" t="n"/>
      <c r="D20" s="16" t="n"/>
      <c r="E20" s="16" t="n"/>
      <c r="F20" s="16" t="n"/>
      <c r="G20" s="20" t="n"/>
      <c r="H20" s="20">
        <f>IF(OR(F20="",G20=""),"",ROUND(G20/(Lists!$M$2*F20),0))</f>
        <v/>
      </c>
      <c r="I20" s="16" t="n"/>
    </row>
    <row r="21" ht="22" customHeight="1">
      <c r="A21" s="15">
        <f>IF(B21="","",ROW()-4)</f>
        <v/>
      </c>
      <c r="B21" s="15" t="n"/>
      <c r="C21" s="15" t="n"/>
      <c r="D21" s="15" t="n"/>
      <c r="E21" s="15" t="n"/>
      <c r="F21" s="15" t="n"/>
      <c r="G21" s="19" t="n"/>
      <c r="H21" s="19">
        <f>IF(OR(F21="",G21=""),"",ROUND(G21/(Lists!$M$2*F21),0))</f>
        <v/>
      </c>
      <c r="I21" s="15" t="n"/>
    </row>
    <row r="22" ht="22" customHeight="1">
      <c r="A22" s="16">
        <f>IF(B22="","",ROW()-4)</f>
        <v/>
      </c>
      <c r="B22" s="16" t="n"/>
      <c r="C22" s="16" t="n"/>
      <c r="D22" s="16" t="n"/>
      <c r="E22" s="16" t="n"/>
      <c r="F22" s="16" t="n"/>
      <c r="G22" s="20" t="n"/>
      <c r="H22" s="20">
        <f>IF(OR(F22="",G22=""),"",ROUND(G22/(Lists!$M$2*F22),0))</f>
        <v/>
      </c>
      <c r="I22" s="16" t="n"/>
    </row>
    <row r="23" ht="22" customHeight="1">
      <c r="A23" s="15">
        <f>IF(B23="","",ROW()-4)</f>
        <v/>
      </c>
      <c r="B23" s="15" t="n"/>
      <c r="C23" s="15" t="n"/>
      <c r="D23" s="15" t="n"/>
      <c r="E23" s="15" t="n"/>
      <c r="F23" s="15" t="n"/>
      <c r="G23" s="19" t="n"/>
      <c r="H23" s="19">
        <f>IF(OR(F23="",G23=""),"",ROUND(G23/(Lists!$M$2*F23),0))</f>
        <v/>
      </c>
      <c r="I23" s="15" t="n"/>
    </row>
    <row r="24" ht="22" customHeight="1">
      <c r="A24" s="16">
        <f>IF(B24="","",ROW()-4)</f>
        <v/>
      </c>
      <c r="B24" s="16" t="n"/>
      <c r="C24" s="16" t="n"/>
      <c r="D24" s="16" t="n"/>
      <c r="E24" s="16" t="n"/>
      <c r="F24" s="16" t="n"/>
      <c r="G24" s="20" t="n"/>
      <c r="H24" s="20">
        <f>IF(OR(F24="",G24=""),"",ROUND(G24/(Lists!$M$2*F24),0))</f>
        <v/>
      </c>
      <c r="I24" s="16" t="n"/>
    </row>
    <row r="25" ht="22" customHeight="1">
      <c r="A25" s="15">
        <f>IF(B25="","",ROW()-4)</f>
        <v/>
      </c>
      <c r="B25" s="15" t="n"/>
      <c r="C25" s="15" t="n"/>
      <c r="D25" s="15" t="n"/>
      <c r="E25" s="15" t="n"/>
      <c r="F25" s="15" t="n"/>
      <c r="G25" s="19" t="n"/>
      <c r="H25" s="19">
        <f>IF(OR(F25="",G25=""),"",ROUND(G25/(Lists!$M$2*F25),0))</f>
        <v/>
      </c>
      <c r="I25" s="15" t="n"/>
    </row>
    <row r="26" ht="22" customHeight="1">
      <c r="A26" s="16">
        <f>IF(B26="","",ROW()-4)</f>
        <v/>
      </c>
      <c r="B26" s="16" t="n"/>
      <c r="C26" s="16" t="n"/>
      <c r="D26" s="16" t="n"/>
      <c r="E26" s="16" t="n"/>
      <c r="F26" s="16" t="n"/>
      <c r="G26" s="20" t="n"/>
      <c r="H26" s="20">
        <f>IF(OR(F26="",G26=""),"",ROUND(G26/(Lists!$M$2*F26),0))</f>
        <v/>
      </c>
      <c r="I26" s="16" t="n"/>
    </row>
    <row r="27" ht="22" customHeight="1">
      <c r="A27" s="15">
        <f>IF(B27="","",ROW()-4)</f>
        <v/>
      </c>
      <c r="B27" s="15" t="n"/>
      <c r="C27" s="15" t="n"/>
      <c r="D27" s="15" t="n"/>
      <c r="E27" s="15" t="n"/>
      <c r="F27" s="15" t="n"/>
      <c r="G27" s="19" t="n"/>
      <c r="H27" s="19">
        <f>IF(OR(F27="",G27=""),"",ROUND(G27/(Lists!$M$2*F27),0))</f>
        <v/>
      </c>
      <c r="I27" s="15" t="n"/>
    </row>
    <row r="28" ht="22" customHeight="1">
      <c r="A28" s="16">
        <f>IF(B28="","",ROW()-4)</f>
        <v/>
      </c>
      <c r="B28" s="16" t="n"/>
      <c r="C28" s="16" t="n"/>
      <c r="D28" s="16" t="n"/>
      <c r="E28" s="16" t="n"/>
      <c r="F28" s="16" t="n"/>
      <c r="G28" s="20" t="n"/>
      <c r="H28" s="20">
        <f>IF(OR(F28="",G28=""),"",ROUND(G28/(Lists!$M$2*F28),0))</f>
        <v/>
      </c>
      <c r="I28" s="16" t="n"/>
    </row>
    <row r="29" ht="22" customHeight="1">
      <c r="A29" s="15">
        <f>IF(B29="","",ROW()-4)</f>
        <v/>
      </c>
      <c r="B29" s="15" t="n"/>
      <c r="C29" s="15" t="n"/>
      <c r="D29" s="15" t="n"/>
      <c r="E29" s="15" t="n"/>
      <c r="F29" s="15" t="n"/>
      <c r="G29" s="19" t="n"/>
      <c r="H29" s="19">
        <f>IF(OR(F29="",G29=""),"",ROUND(G29/(Lists!$M$2*F29),0))</f>
        <v/>
      </c>
      <c r="I29" s="15" t="n"/>
    </row>
    <row r="30" ht="22" customHeight="1">
      <c r="A30" s="16">
        <f>IF(B30="","",ROW()-4)</f>
        <v/>
      </c>
      <c r="B30" s="16" t="n"/>
      <c r="C30" s="16" t="n"/>
      <c r="D30" s="16" t="n"/>
      <c r="E30" s="16" t="n"/>
      <c r="F30" s="16" t="n"/>
      <c r="G30" s="20" t="n"/>
      <c r="H30" s="20">
        <f>IF(OR(F30="",G30=""),"",ROUND(G30/(Lists!$M$2*F30),0))</f>
        <v/>
      </c>
      <c r="I30" s="16" t="n"/>
    </row>
    <row r="31" ht="22" customHeight="1">
      <c r="A31" s="15">
        <f>IF(B31="","",ROW()-4)</f>
        <v/>
      </c>
      <c r="B31" s="15" t="n"/>
      <c r="C31" s="15" t="n"/>
      <c r="D31" s="15" t="n"/>
      <c r="E31" s="15" t="n"/>
      <c r="F31" s="15" t="n"/>
      <c r="G31" s="19" t="n"/>
      <c r="H31" s="19">
        <f>IF(OR(F31="",G31=""),"",ROUND(G31/(Lists!$M$2*F31),0))</f>
        <v/>
      </c>
      <c r="I31" s="15" t="n"/>
    </row>
    <row r="32" ht="22" customHeight="1">
      <c r="A32" s="16">
        <f>IF(B32="","",ROW()-4)</f>
        <v/>
      </c>
      <c r="B32" s="16" t="n"/>
      <c r="C32" s="16" t="n"/>
      <c r="D32" s="16" t="n"/>
      <c r="E32" s="16" t="n"/>
      <c r="F32" s="16" t="n"/>
      <c r="G32" s="20" t="n"/>
      <c r="H32" s="20">
        <f>IF(OR(F32="",G32=""),"",ROUND(G32/(Lists!$M$2*F32),0))</f>
        <v/>
      </c>
      <c r="I32" s="16" t="n"/>
    </row>
    <row r="33" ht="22" customHeight="1">
      <c r="A33" s="15">
        <f>IF(B33="","",ROW()-4)</f>
        <v/>
      </c>
      <c r="B33" s="15" t="n"/>
      <c r="C33" s="15" t="n"/>
      <c r="D33" s="15" t="n"/>
      <c r="E33" s="15" t="n"/>
      <c r="F33" s="15" t="n"/>
      <c r="G33" s="19" t="n"/>
      <c r="H33" s="19">
        <f>IF(OR(F33="",G33=""),"",ROUND(G33/(Lists!$M$2*F33),0))</f>
        <v/>
      </c>
      <c r="I33" s="15" t="n"/>
    </row>
    <row r="34" ht="22" customHeight="1">
      <c r="A34" s="16">
        <f>IF(B34="","",ROW()-4)</f>
        <v/>
      </c>
      <c r="B34" s="16" t="n"/>
      <c r="C34" s="16" t="n"/>
      <c r="D34" s="16" t="n"/>
      <c r="E34" s="16" t="n"/>
      <c r="F34" s="16" t="n"/>
      <c r="G34" s="20" t="n"/>
      <c r="H34" s="20">
        <f>IF(OR(F34="",G34=""),"",ROUND(G34/(Lists!$M$2*F34),0))</f>
        <v/>
      </c>
      <c r="I34" s="16" t="n"/>
    </row>
    <row r="35" ht="22" customHeight="1">
      <c r="A35" s="15">
        <f>IF(B35="","",ROW()-4)</f>
        <v/>
      </c>
      <c r="B35" s="15" t="n"/>
      <c r="C35" s="15" t="n"/>
      <c r="D35" s="15" t="n"/>
      <c r="E35" s="15" t="n"/>
      <c r="F35" s="15" t="n"/>
      <c r="G35" s="19" t="n"/>
      <c r="H35" s="19">
        <f>IF(OR(F35="",G35=""),"",ROUND(G35/(Lists!$M$2*F35),0))</f>
        <v/>
      </c>
      <c r="I35" s="15" t="n"/>
    </row>
    <row r="36" ht="22" customHeight="1">
      <c r="A36" s="16">
        <f>IF(B36="","",ROW()-4)</f>
        <v/>
      </c>
      <c r="B36" s="16" t="n"/>
      <c r="C36" s="16" t="n"/>
      <c r="D36" s="16" t="n"/>
      <c r="E36" s="16" t="n"/>
      <c r="F36" s="16" t="n"/>
      <c r="G36" s="20" t="n"/>
      <c r="H36" s="20">
        <f>IF(OR(F36="",G36=""),"",ROUND(G36/(Lists!$M$2*F36),0))</f>
        <v/>
      </c>
      <c r="I36" s="16" t="n"/>
    </row>
    <row r="37" ht="22" customHeight="1">
      <c r="A37" s="15">
        <f>IF(B37="","",ROW()-4)</f>
        <v/>
      </c>
      <c r="B37" s="15" t="n"/>
      <c r="C37" s="15" t="n"/>
      <c r="D37" s="15" t="n"/>
      <c r="E37" s="15" t="n"/>
      <c r="F37" s="15" t="n"/>
      <c r="G37" s="19" t="n"/>
      <c r="H37" s="19">
        <f>IF(OR(F37="",G37=""),"",ROUND(G37/(Lists!$M$2*F37),0))</f>
        <v/>
      </c>
      <c r="I37" s="15" t="n"/>
    </row>
    <row r="38" ht="22" customHeight="1">
      <c r="A38" s="16">
        <f>IF(B38="","",ROW()-4)</f>
        <v/>
      </c>
      <c r="B38" s="16" t="n"/>
      <c r="C38" s="16" t="n"/>
      <c r="D38" s="16" t="n"/>
      <c r="E38" s="16" t="n"/>
      <c r="F38" s="16" t="n"/>
      <c r="G38" s="20" t="n"/>
      <c r="H38" s="20">
        <f>IF(OR(F38="",G38=""),"",ROUND(G38/(Lists!$M$2*F38),0))</f>
        <v/>
      </c>
      <c r="I38" s="16" t="n"/>
    </row>
    <row r="39" ht="22" customHeight="1">
      <c r="A39" s="15">
        <f>IF(B39="","",ROW()-4)</f>
        <v/>
      </c>
      <c r="B39" s="15" t="n"/>
      <c r="C39" s="15" t="n"/>
      <c r="D39" s="15" t="n"/>
      <c r="E39" s="15" t="n"/>
      <c r="F39" s="15" t="n"/>
      <c r="G39" s="19" t="n"/>
      <c r="H39" s="19">
        <f>IF(OR(F39="",G39=""),"",ROUND(G39/(Lists!$M$2*F39),0))</f>
        <v/>
      </c>
      <c r="I39" s="15" t="n"/>
    </row>
    <row r="40" ht="22" customHeight="1">
      <c r="A40" s="16">
        <f>IF(B40="","",ROW()-4)</f>
        <v/>
      </c>
      <c r="B40" s="16" t="n"/>
      <c r="C40" s="16" t="n"/>
      <c r="D40" s="16" t="n"/>
      <c r="E40" s="16" t="n"/>
      <c r="F40" s="16" t="n"/>
      <c r="G40" s="20" t="n"/>
      <c r="H40" s="20">
        <f>IF(OR(F40="",G40=""),"",ROUND(G40/(Lists!$M$2*F40),0))</f>
        <v/>
      </c>
      <c r="I40" s="16" t="n"/>
    </row>
    <row r="41" ht="22" customHeight="1">
      <c r="A41" s="15">
        <f>IF(B41="","",ROW()-4)</f>
        <v/>
      </c>
      <c r="B41" s="15" t="n"/>
      <c r="C41" s="15" t="n"/>
      <c r="D41" s="15" t="n"/>
      <c r="E41" s="15" t="n"/>
      <c r="F41" s="15" t="n"/>
      <c r="G41" s="19" t="n"/>
      <c r="H41" s="19">
        <f>IF(OR(F41="",G41=""),"",ROUND(G41/(Lists!$M$2*F41),0))</f>
        <v/>
      </c>
      <c r="I41" s="15" t="n"/>
    </row>
    <row r="42" ht="22" customHeight="1">
      <c r="A42" s="16">
        <f>IF(B42="","",ROW()-4)</f>
        <v/>
      </c>
      <c r="B42" s="16" t="n"/>
      <c r="C42" s="16" t="n"/>
      <c r="D42" s="16" t="n"/>
      <c r="E42" s="16" t="n"/>
      <c r="F42" s="16" t="n"/>
      <c r="G42" s="20" t="n"/>
      <c r="H42" s="20">
        <f>IF(OR(F42="",G42=""),"",ROUND(G42/(Lists!$M$2*F42),0))</f>
        <v/>
      </c>
      <c r="I42" s="16" t="n"/>
    </row>
    <row r="43" ht="22" customHeight="1">
      <c r="A43" s="15">
        <f>IF(B43="","",ROW()-4)</f>
        <v/>
      </c>
      <c r="B43" s="15" t="n"/>
      <c r="C43" s="15" t="n"/>
      <c r="D43" s="15" t="n"/>
      <c r="E43" s="15" t="n"/>
      <c r="F43" s="15" t="n"/>
      <c r="G43" s="19" t="n"/>
      <c r="H43" s="19">
        <f>IF(OR(F43="",G43=""),"",ROUND(G43/(Lists!$M$2*F43),0))</f>
        <v/>
      </c>
      <c r="I43" s="15" t="n"/>
    </row>
    <row r="44" ht="22" customHeight="1">
      <c r="A44" s="16">
        <f>IF(B44="","",ROW()-4)</f>
        <v/>
      </c>
      <c r="B44" s="16" t="n"/>
      <c r="C44" s="16" t="n"/>
      <c r="D44" s="16" t="n"/>
      <c r="E44" s="16" t="n"/>
      <c r="F44" s="16" t="n"/>
      <c r="G44" s="20" t="n"/>
      <c r="H44" s="20">
        <f>IF(OR(F44="",G44=""),"",ROUND(G44/(Lists!$M$2*F44),0))</f>
        <v/>
      </c>
      <c r="I44" s="16" t="n"/>
    </row>
    <row r="45" ht="22" customHeight="1">
      <c r="A45" s="15">
        <f>IF(B45="","",ROW()-4)</f>
        <v/>
      </c>
      <c r="B45" s="15" t="n"/>
      <c r="C45" s="15" t="n"/>
      <c r="D45" s="15" t="n"/>
      <c r="E45" s="15" t="n"/>
      <c r="F45" s="15" t="n"/>
      <c r="G45" s="19" t="n"/>
      <c r="H45" s="19">
        <f>IF(OR(F45="",G45=""),"",ROUND(G45/(Lists!$M$2*F45),0))</f>
        <v/>
      </c>
      <c r="I45" s="15" t="n"/>
    </row>
    <row r="46" ht="22" customHeight="1">
      <c r="A46" s="16">
        <f>IF(B46="","",ROW()-4)</f>
        <v/>
      </c>
      <c r="B46" s="16" t="n"/>
      <c r="C46" s="16" t="n"/>
      <c r="D46" s="16" t="n"/>
      <c r="E46" s="16" t="n"/>
      <c r="F46" s="16" t="n"/>
      <c r="G46" s="20" t="n"/>
      <c r="H46" s="20">
        <f>IF(OR(F46="",G46=""),"",ROUND(G46/(Lists!$M$2*F46),0))</f>
        <v/>
      </c>
      <c r="I46" s="16" t="n"/>
    </row>
    <row r="47" ht="22" customHeight="1">
      <c r="A47" s="15">
        <f>IF(B47="","",ROW()-4)</f>
        <v/>
      </c>
      <c r="B47" s="15" t="n"/>
      <c r="C47" s="15" t="n"/>
      <c r="D47" s="15" t="n"/>
      <c r="E47" s="15" t="n"/>
      <c r="F47" s="15" t="n"/>
      <c r="G47" s="19" t="n"/>
      <c r="H47" s="19">
        <f>IF(OR(F47="",G47=""),"",ROUND(G47/(Lists!$M$2*F47),0))</f>
        <v/>
      </c>
      <c r="I47" s="15" t="n"/>
    </row>
    <row r="48" ht="22" customHeight="1">
      <c r="A48" s="16">
        <f>IF(B48="","",ROW()-4)</f>
        <v/>
      </c>
      <c r="B48" s="16" t="n"/>
      <c r="C48" s="16" t="n"/>
      <c r="D48" s="16" t="n"/>
      <c r="E48" s="16" t="n"/>
      <c r="F48" s="16" t="n"/>
      <c r="G48" s="20" t="n"/>
      <c r="H48" s="20">
        <f>IF(OR(F48="",G48=""),"",ROUND(G48/(Lists!$M$2*F48),0))</f>
        <v/>
      </c>
      <c r="I48" s="16" t="n"/>
    </row>
    <row r="49" ht="22" customHeight="1">
      <c r="A49" s="15">
        <f>IF(B49="","",ROW()-4)</f>
        <v/>
      </c>
      <c r="B49" s="15" t="n"/>
      <c r="C49" s="15" t="n"/>
      <c r="D49" s="15" t="n"/>
      <c r="E49" s="15" t="n"/>
      <c r="F49" s="15" t="n"/>
      <c r="G49" s="19" t="n"/>
      <c r="H49" s="19">
        <f>IF(OR(F49="",G49=""),"",ROUND(G49/(Lists!$M$2*F49),0))</f>
        <v/>
      </c>
      <c r="I49" s="15" t="n"/>
    </row>
    <row r="50" ht="22" customHeight="1">
      <c r="A50" s="16">
        <f>IF(B50="","",ROW()-4)</f>
        <v/>
      </c>
      <c r="B50" s="16" t="n"/>
      <c r="C50" s="16" t="n"/>
      <c r="D50" s="16" t="n"/>
      <c r="E50" s="16" t="n"/>
      <c r="F50" s="16" t="n"/>
      <c r="G50" s="20" t="n"/>
      <c r="H50" s="20">
        <f>IF(OR(F50="",G50=""),"",ROUND(G50/(Lists!$M$2*F50),0))</f>
        <v/>
      </c>
      <c r="I50" s="16" t="n"/>
    </row>
    <row r="51" ht="22" customHeight="1">
      <c r="A51" s="15">
        <f>IF(B51="","",ROW()-4)</f>
        <v/>
      </c>
      <c r="B51" s="15" t="n"/>
      <c r="C51" s="15" t="n"/>
      <c r="D51" s="15" t="n"/>
      <c r="E51" s="15" t="n"/>
      <c r="F51" s="15" t="n"/>
      <c r="G51" s="19" t="n"/>
      <c r="H51" s="19">
        <f>IF(OR(F51="",G51=""),"",ROUND(G51/(Lists!$M$2*F51),0))</f>
        <v/>
      </c>
      <c r="I51" s="15" t="n"/>
    </row>
    <row r="52" ht="22" customHeight="1">
      <c r="A52" s="16">
        <f>IF(B52="","",ROW()-4)</f>
        <v/>
      </c>
      <c r="B52" s="16" t="n"/>
      <c r="C52" s="16" t="n"/>
      <c r="D52" s="16" t="n"/>
      <c r="E52" s="16" t="n"/>
      <c r="F52" s="16" t="n"/>
      <c r="G52" s="20" t="n"/>
      <c r="H52" s="20">
        <f>IF(OR(F52="",G52=""),"",ROUND(G52/(Lists!$M$2*F52),0))</f>
        <v/>
      </c>
      <c r="I52" s="16" t="n"/>
    </row>
    <row r="53" ht="22" customHeight="1">
      <c r="A53" s="15">
        <f>IF(B53="","",ROW()-4)</f>
        <v/>
      </c>
      <c r="B53" s="15" t="n"/>
      <c r="C53" s="15" t="n"/>
      <c r="D53" s="15" t="n"/>
      <c r="E53" s="15" t="n"/>
      <c r="F53" s="15" t="n"/>
      <c r="G53" s="19" t="n"/>
      <c r="H53" s="19">
        <f>IF(OR(F53="",G53=""),"",ROUND(G53/(Lists!$M$2*F53),0))</f>
        <v/>
      </c>
      <c r="I53" s="15" t="n"/>
    </row>
    <row r="54" ht="22" customHeight="1">
      <c r="A54" s="16">
        <f>IF(B54="","",ROW()-4)</f>
        <v/>
      </c>
      <c r="B54" s="16" t="n"/>
      <c r="C54" s="16" t="n"/>
      <c r="D54" s="16" t="n"/>
      <c r="E54" s="16" t="n"/>
      <c r="F54" s="16" t="n"/>
      <c r="G54" s="20" t="n"/>
      <c r="H54" s="20">
        <f>IF(OR(F54="",G54=""),"",ROUND(G54/(Lists!$M$2*F54),0))</f>
        <v/>
      </c>
      <c r="I54" s="16" t="n"/>
    </row>
    <row r="55" ht="22" customHeight="1">
      <c r="A55" s="15">
        <f>IF(B55="","",ROW()-4)</f>
        <v/>
      </c>
      <c r="B55" s="15" t="n"/>
      <c r="C55" s="15" t="n"/>
      <c r="D55" s="15" t="n"/>
      <c r="E55" s="15" t="n"/>
      <c r="F55" s="15" t="n"/>
      <c r="G55" s="19" t="n"/>
      <c r="H55" s="19">
        <f>IF(OR(F55="",G55=""),"",ROUND(G55/(Lists!$M$2*F55),0))</f>
        <v/>
      </c>
      <c r="I55" s="15" t="n"/>
    </row>
    <row r="56" ht="22" customHeight="1">
      <c r="A56" s="16">
        <f>IF(B56="","",ROW()-4)</f>
        <v/>
      </c>
      <c r="B56" s="16" t="n"/>
      <c r="C56" s="16" t="n"/>
      <c r="D56" s="16" t="n"/>
      <c r="E56" s="16" t="n"/>
      <c r="F56" s="16" t="n"/>
      <c r="G56" s="20" t="n"/>
      <c r="H56" s="20">
        <f>IF(OR(F56="",G56=""),"",ROUND(G56/(Lists!$M$2*F56),0))</f>
        <v/>
      </c>
      <c r="I56" s="16" t="n"/>
    </row>
    <row r="57" ht="22" customHeight="1">
      <c r="A57" s="15">
        <f>IF(B57="","",ROW()-4)</f>
        <v/>
      </c>
      <c r="B57" s="15" t="n"/>
      <c r="C57" s="15" t="n"/>
      <c r="D57" s="15" t="n"/>
      <c r="E57" s="15" t="n"/>
      <c r="F57" s="15" t="n"/>
      <c r="G57" s="19" t="n"/>
      <c r="H57" s="19">
        <f>IF(OR(F57="",G57=""),"",ROUND(G57/(Lists!$M$2*F57),0))</f>
        <v/>
      </c>
      <c r="I57" s="15" t="n"/>
    </row>
    <row r="58" ht="22" customHeight="1">
      <c r="A58" s="16">
        <f>IF(B58="","",ROW()-4)</f>
        <v/>
      </c>
      <c r="B58" s="16" t="n"/>
      <c r="C58" s="16" t="n"/>
      <c r="D58" s="16" t="n"/>
      <c r="E58" s="16" t="n"/>
      <c r="F58" s="16" t="n"/>
      <c r="G58" s="20" t="n"/>
      <c r="H58" s="20">
        <f>IF(OR(F58="",G58=""),"",ROUND(G58/(Lists!$M$2*F58),0))</f>
        <v/>
      </c>
      <c r="I58" s="16" t="n"/>
    </row>
    <row r="59" ht="22" customHeight="1">
      <c r="A59" s="15">
        <f>IF(B59="","",ROW()-4)</f>
        <v/>
      </c>
      <c r="B59" s="15" t="n"/>
      <c r="C59" s="15" t="n"/>
      <c r="D59" s="15" t="n"/>
      <c r="E59" s="15" t="n"/>
      <c r="F59" s="15" t="n"/>
      <c r="G59" s="19" t="n"/>
      <c r="H59" s="19">
        <f>IF(OR(F59="",G59=""),"",ROUND(G59/(Lists!$M$2*F59),0))</f>
        <v/>
      </c>
      <c r="I59" s="15" t="n"/>
    </row>
    <row r="60" ht="22" customHeight="1">
      <c r="A60" s="16">
        <f>IF(B60="","",ROW()-4)</f>
        <v/>
      </c>
      <c r="B60" s="16" t="n"/>
      <c r="C60" s="16" t="n"/>
      <c r="D60" s="16" t="n"/>
      <c r="E60" s="16" t="n"/>
      <c r="F60" s="16" t="n"/>
      <c r="G60" s="20" t="n"/>
      <c r="H60" s="20">
        <f>IF(OR(F60="",G60=""),"",ROUND(G60/(Lists!$M$2*F60),0))</f>
        <v/>
      </c>
      <c r="I60" s="16" t="n"/>
    </row>
    <row r="61" ht="22" customHeight="1">
      <c r="A61" s="15">
        <f>IF(B61="","",ROW()-4)</f>
        <v/>
      </c>
      <c r="B61" s="15" t="n"/>
      <c r="C61" s="15" t="n"/>
      <c r="D61" s="15" t="n"/>
      <c r="E61" s="15" t="n"/>
      <c r="F61" s="15" t="n"/>
      <c r="G61" s="19" t="n"/>
      <c r="H61" s="19">
        <f>IF(OR(F61="",G61=""),"",ROUND(G61/(Lists!$M$2*F61),0))</f>
        <v/>
      </c>
      <c r="I61" s="15" t="n"/>
    </row>
    <row r="62" ht="22" customHeight="1">
      <c r="A62" s="16">
        <f>IF(B62="","",ROW()-4)</f>
        <v/>
      </c>
      <c r="B62" s="16" t="n"/>
      <c r="C62" s="16" t="n"/>
      <c r="D62" s="16" t="n"/>
      <c r="E62" s="16" t="n"/>
      <c r="F62" s="16" t="n"/>
      <c r="G62" s="20" t="n"/>
      <c r="H62" s="20">
        <f>IF(OR(F62="",G62=""),"",ROUND(G62/(Lists!$M$2*F62),0))</f>
        <v/>
      </c>
      <c r="I62" s="16" t="n"/>
    </row>
    <row r="63" ht="22" customHeight="1">
      <c r="A63" s="15">
        <f>IF(B63="","",ROW()-4)</f>
        <v/>
      </c>
      <c r="B63" s="15" t="n"/>
      <c r="C63" s="15" t="n"/>
      <c r="D63" s="15" t="n"/>
      <c r="E63" s="15" t="n"/>
      <c r="F63" s="15" t="n"/>
      <c r="G63" s="19" t="n"/>
      <c r="H63" s="19">
        <f>IF(OR(F63="",G63=""),"",ROUND(G63/(Lists!$M$2*F63),0))</f>
        <v/>
      </c>
      <c r="I63" s="15" t="n"/>
    </row>
    <row r="64" ht="22" customHeight="1">
      <c r="A64" s="16" t="n"/>
      <c r="B64" s="16" t="n"/>
      <c r="C64" s="16" t="n"/>
      <c r="D64" s="16" t="n"/>
      <c r="E64" s="16" t="n"/>
      <c r="F64" s="16" t="n"/>
      <c r="G64" s="16" t="n"/>
      <c r="H64" s="16" t="n"/>
      <c r="I64" s="16" t="n"/>
    </row>
    <row r="66">
      <c r="B66" s="21" t="inlineStr">
        <is>
          <t>Roster used by the Workflows tab: names in column B, hourly rate in column H.</t>
        </is>
      </c>
    </row>
  </sheetData>
  <mergeCells count="1">
    <mergeCell ref="A2:H2"/>
  </mergeCells>
  <dataValidations count="1">
    <dataValidation sqref="C5:C64" showDropDown="0" showInputMessage="0" showErrorMessage="0" allowBlank="1" type="list">
      <formula1>Lists!$J$2:$J$9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7749FF"/>
    <outlinePr summaryBelow="1" summaryRight="1"/>
    <pageSetUpPr/>
  </sheetPr>
  <dimension ref="A1:N6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16" customWidth="1" min="3" max="3"/>
    <col width="40" customWidth="1" min="4" max="4"/>
    <col width="12" customWidth="1" min="5" max="5"/>
    <col width="12" customWidth="1" min="6" max="6"/>
    <col width="14" customWidth="1" min="7" max="7"/>
    <col width="12" customWidth="1" min="8" max="8"/>
    <col width="14" customWidth="1" min="9" max="9"/>
    <col width="14" customWidth="1" min="10" max="10"/>
    <col width="8" customWidth="1" min="11" max="11"/>
    <col width="16" customWidth="1" min="12" max="12"/>
    <col width="18" customWidth="1" min="13" max="13"/>
    <col width="34" customWidth="1" min="14" max="14"/>
  </cols>
  <sheetData>
    <row r="1" ht="34" customHeight="1">
      <c r="A1" s="10" t="inlineStr">
        <is>
          <t>4. Workflows &amp; Time Audit</t>
        </is>
      </c>
    </row>
    <row r="2" ht="30" customHeight="1">
      <c r="A2" s="11" t="inlineStr">
        <is>
          <t>Every recurring workflow per person. Hours per month x hourly rate x 12 = annual cost. Priority = annual cost x impact weight (Low impact scores highest). Sort by Priority score to pick what Viktor takes over first.</t>
        </is>
      </c>
    </row>
    <row r="3" ht="8" customHeight="1"/>
    <row r="4" ht="36" customHeight="1">
      <c r="A4" s="12" t="inlineStr">
        <is>
          <t>#</t>
        </is>
      </c>
      <c r="B4" s="12" t="inlineStr">
        <is>
          <t>Team member</t>
        </is>
      </c>
      <c r="C4" s="12" t="inlineStr">
        <is>
          <t>Division</t>
        </is>
      </c>
      <c r="D4" s="12" t="inlineStr">
        <is>
          <t>Workflow (what they actually do)</t>
        </is>
      </c>
      <c r="E4" s="12" t="inlineStr">
        <is>
          <t>Frequency</t>
        </is>
      </c>
      <c r="F4" s="12" t="inlineStr">
        <is>
          <t>Hours per month</t>
        </is>
      </c>
      <c r="G4" s="12" t="inlineStr">
        <is>
          <t>Strategic impact</t>
        </is>
      </c>
      <c r="H4" s="12" t="inlineStr">
        <is>
          <t>Hourly rate</t>
        </is>
      </c>
      <c r="I4" s="12" t="inlineStr">
        <is>
          <t>Annual cost</t>
        </is>
      </c>
      <c r="J4" s="12" t="inlineStr">
        <is>
          <t>Priority score</t>
        </is>
      </c>
      <c r="K4" s="12" t="inlineStr">
        <is>
          <t>Rank</t>
        </is>
      </c>
      <c r="L4" s="12" t="inlineStr">
        <is>
          <t>Gold-standard SOP exists?</t>
        </is>
      </c>
      <c r="M4" s="12" t="inlineStr">
        <is>
          <t>Hand to Viktor? (Yes/No/Partly)</t>
        </is>
      </c>
      <c r="N4" s="12" t="inlineStr">
        <is>
          <t>Notes</t>
        </is>
      </c>
    </row>
    <row r="5" ht="44" customHeight="1">
      <c r="A5" s="13" t="n">
        <v>1</v>
      </c>
      <c r="B5" s="13" t="inlineStr">
        <is>
          <t>Media buyer (example)</t>
        </is>
      </c>
      <c r="C5" s="13" t="inlineStr">
        <is>
          <t>Marketing</t>
        </is>
      </c>
      <c r="D5" s="13" t="inlineStr">
        <is>
          <t>Ads optimisation: review campaigns, pause creatives under target</t>
        </is>
      </c>
      <c r="E5" s="13" t="inlineStr">
        <is>
          <t>Weekly</t>
        </is>
      </c>
      <c r="F5" s="13" t="n">
        <v>17</v>
      </c>
      <c r="G5" s="13" t="inlineStr">
        <is>
          <t>Low</t>
        </is>
      </c>
      <c r="H5" s="17">
        <f>IF(B5="","",IFERROR(INDEX('3 Divisions &amp; Team'!$H$5:$H$64,MATCH(B5,'3 Divisions &amp; Team'!$B$5:$B$64,0)),""))</f>
        <v/>
      </c>
      <c r="I5" s="17">
        <f>IF(OR(F5="",H5=""),"",F5*12*H5)</f>
        <v/>
      </c>
      <c r="J5" s="17">
        <f>IF(OR(I5="",G5=""),"",I5*IF(G5="Low",Lists!$M$3,IF(G5="Medium",Lists!$N$3,Lists!$O$3)))</f>
        <v/>
      </c>
      <c r="K5" s="13">
        <f>IF(J5="","",RANK(J5,$J$5:$J$64))</f>
        <v/>
      </c>
      <c r="L5" s="13" t="inlineStr">
        <is>
          <t>No</t>
        </is>
      </c>
      <c r="M5" s="13" t="inlineStr">
        <is>
          <t>Yes</t>
        </is>
      </c>
      <c r="N5" s="13" t="inlineStr">
        <is>
          <t>Example row: 4h/week, low impact, about 6,200 USD a year.</t>
        </is>
      </c>
    </row>
    <row r="6" ht="44" customHeight="1">
      <c r="A6" s="14" t="n">
        <v>2</v>
      </c>
      <c r="B6" s="14" t="inlineStr">
        <is>
          <t>Finance lead (example)</t>
        </is>
      </c>
      <c r="C6" s="14" t="inlineStr">
        <is>
          <t>Finance</t>
        </is>
      </c>
      <c r="D6" s="14" t="inlineStr">
        <is>
          <t>Daily bank and ledger reconciliation</t>
        </is>
      </c>
      <c r="E6" s="14" t="inlineStr">
        <is>
          <t>Daily</t>
        </is>
      </c>
      <c r="F6" s="14" t="n">
        <v>11</v>
      </c>
      <c r="G6" s="14" t="inlineStr">
        <is>
          <t>Low</t>
        </is>
      </c>
      <c r="H6" s="18">
        <f>IF(B6="","",IFERROR(INDEX('3 Divisions &amp; Team'!$H$5:$H$64,MATCH(B6,'3 Divisions &amp; Team'!$B$5:$B$64,0)),""))</f>
        <v/>
      </c>
      <c r="I6" s="18">
        <f>IF(OR(F6="",H6=""),"",F6*12*H6)</f>
        <v/>
      </c>
      <c r="J6" s="18">
        <f>IF(OR(I6="",G6=""),"",I6*IF(G6="Low",Lists!$M$3,IF(G6="Medium",Lists!$N$3,Lists!$O$3)))</f>
        <v/>
      </c>
      <c r="K6" s="14">
        <f>IF(J6="","",RANK(J6,$J$5:$J$64))</f>
        <v/>
      </c>
      <c r="L6" s="14" t="inlineStr">
        <is>
          <t>Yes</t>
        </is>
      </c>
      <c r="M6" s="14" t="inlineStr">
        <is>
          <t>Yes</t>
        </is>
      </c>
      <c r="N6" s="14" t="inlineStr">
        <is>
          <t>Example row. Half an hour daily at senior-finance cost adds up fast, roughly 31,000 USD a year.</t>
        </is>
      </c>
    </row>
    <row r="7" ht="22" customHeight="1">
      <c r="A7" s="15">
        <f>IF(B7="","",ROW()-4)</f>
        <v/>
      </c>
      <c r="B7" s="15" t="n"/>
      <c r="C7" s="15" t="n"/>
      <c r="D7" s="15" t="n"/>
      <c r="E7" s="15" t="n"/>
      <c r="F7" s="15" t="n"/>
      <c r="G7" s="15" t="n"/>
      <c r="H7" s="19">
        <f>IF(B7="","",IFERROR(INDEX('3 Divisions &amp; Team'!$H$5:$H$64,MATCH(B7,'3 Divisions &amp; Team'!$B$5:$B$64,0)),""))</f>
        <v/>
      </c>
      <c r="I7" s="19">
        <f>IF(OR(F7="",H7=""),"",F7*12*H7)</f>
        <v/>
      </c>
      <c r="J7" s="19">
        <f>IF(OR(I7="",G7=""),"",I7*IF(G7="Low",Lists!$M$3,IF(G7="Medium",Lists!$N$3,Lists!$O$3)))</f>
        <v/>
      </c>
      <c r="K7" s="15">
        <f>IF(J7="","",RANK(J7,$J$5:$J$64))</f>
        <v/>
      </c>
      <c r="L7" s="15" t="n"/>
      <c r="M7" s="15" t="n"/>
      <c r="N7" s="15" t="n"/>
    </row>
    <row r="8" ht="22" customHeight="1">
      <c r="A8" s="16">
        <f>IF(B8="","",ROW()-4)</f>
        <v/>
      </c>
      <c r="B8" s="16" t="n"/>
      <c r="C8" s="16" t="n"/>
      <c r="D8" s="16" t="n"/>
      <c r="E8" s="16" t="n"/>
      <c r="F8" s="16" t="n"/>
      <c r="G8" s="16" t="n"/>
      <c r="H8" s="20">
        <f>IF(B8="","",IFERROR(INDEX('3 Divisions &amp; Team'!$H$5:$H$64,MATCH(B8,'3 Divisions &amp; Team'!$B$5:$B$64,0)),""))</f>
        <v/>
      </c>
      <c r="I8" s="20">
        <f>IF(OR(F8="",H8=""),"",F8*12*H8)</f>
        <v/>
      </c>
      <c r="J8" s="20">
        <f>IF(OR(I8="",G8=""),"",I8*IF(G8="Low",Lists!$M$3,IF(G8="Medium",Lists!$N$3,Lists!$O$3)))</f>
        <v/>
      </c>
      <c r="K8" s="16">
        <f>IF(J8="","",RANK(J8,$J$5:$J$64))</f>
        <v/>
      </c>
      <c r="L8" s="16" t="n"/>
      <c r="M8" s="16" t="n"/>
      <c r="N8" s="16" t="n"/>
    </row>
    <row r="9" ht="22" customHeight="1">
      <c r="A9" s="15">
        <f>IF(B9="","",ROW()-4)</f>
        <v/>
      </c>
      <c r="B9" s="15" t="n"/>
      <c r="C9" s="15" t="n"/>
      <c r="D9" s="15" t="n"/>
      <c r="E9" s="15" t="n"/>
      <c r="F9" s="15" t="n"/>
      <c r="G9" s="15" t="n"/>
      <c r="H9" s="19">
        <f>IF(B9="","",IFERROR(INDEX('3 Divisions &amp; Team'!$H$5:$H$64,MATCH(B9,'3 Divisions &amp; Team'!$B$5:$B$64,0)),""))</f>
        <v/>
      </c>
      <c r="I9" s="19">
        <f>IF(OR(F9="",H9=""),"",F9*12*H9)</f>
        <v/>
      </c>
      <c r="J9" s="19">
        <f>IF(OR(I9="",G9=""),"",I9*IF(G9="Low",Lists!$M$3,IF(G9="Medium",Lists!$N$3,Lists!$O$3)))</f>
        <v/>
      </c>
      <c r="K9" s="15">
        <f>IF(J9="","",RANK(J9,$J$5:$J$64))</f>
        <v/>
      </c>
      <c r="L9" s="15" t="n"/>
      <c r="M9" s="15" t="n"/>
      <c r="N9" s="15" t="n"/>
    </row>
    <row r="10" ht="22" customHeight="1">
      <c r="A10" s="16">
        <f>IF(B10="","",ROW()-4)</f>
        <v/>
      </c>
      <c r="B10" s="16" t="n"/>
      <c r="C10" s="16" t="n"/>
      <c r="D10" s="16" t="n"/>
      <c r="E10" s="16" t="n"/>
      <c r="F10" s="16" t="n"/>
      <c r="G10" s="16" t="n"/>
      <c r="H10" s="20">
        <f>IF(B10="","",IFERROR(INDEX('3 Divisions &amp; Team'!$H$5:$H$64,MATCH(B10,'3 Divisions &amp; Team'!$B$5:$B$64,0)),""))</f>
        <v/>
      </c>
      <c r="I10" s="20">
        <f>IF(OR(F10="",H10=""),"",F10*12*H10)</f>
        <v/>
      </c>
      <c r="J10" s="20">
        <f>IF(OR(I10="",G10=""),"",I10*IF(G10="Low",Lists!$M$3,IF(G10="Medium",Lists!$N$3,Lists!$O$3)))</f>
        <v/>
      </c>
      <c r="K10" s="16">
        <f>IF(J10="","",RANK(J10,$J$5:$J$64))</f>
        <v/>
      </c>
      <c r="L10" s="16" t="n"/>
      <c r="M10" s="16" t="n"/>
      <c r="N10" s="16" t="n"/>
    </row>
    <row r="11" ht="22" customHeight="1">
      <c r="A11" s="15">
        <f>IF(B11="","",ROW()-4)</f>
        <v/>
      </c>
      <c r="B11" s="15" t="n"/>
      <c r="C11" s="15" t="n"/>
      <c r="D11" s="15" t="n"/>
      <c r="E11" s="15" t="n"/>
      <c r="F11" s="15" t="n"/>
      <c r="G11" s="15" t="n"/>
      <c r="H11" s="19">
        <f>IF(B11="","",IFERROR(INDEX('3 Divisions &amp; Team'!$H$5:$H$64,MATCH(B11,'3 Divisions &amp; Team'!$B$5:$B$64,0)),""))</f>
        <v/>
      </c>
      <c r="I11" s="19">
        <f>IF(OR(F11="",H11=""),"",F11*12*H11)</f>
        <v/>
      </c>
      <c r="J11" s="19">
        <f>IF(OR(I11="",G11=""),"",I11*IF(G11="Low",Lists!$M$3,IF(G11="Medium",Lists!$N$3,Lists!$O$3)))</f>
        <v/>
      </c>
      <c r="K11" s="15">
        <f>IF(J11="","",RANK(J11,$J$5:$J$64))</f>
        <v/>
      </c>
      <c r="L11" s="15" t="n"/>
      <c r="M11" s="15" t="n"/>
      <c r="N11" s="15" t="n"/>
    </row>
    <row r="12" ht="22" customHeight="1">
      <c r="A12" s="16">
        <f>IF(B12="","",ROW()-4)</f>
        <v/>
      </c>
      <c r="B12" s="16" t="n"/>
      <c r="C12" s="16" t="n"/>
      <c r="D12" s="16" t="n"/>
      <c r="E12" s="16" t="n"/>
      <c r="F12" s="16" t="n"/>
      <c r="G12" s="16" t="n"/>
      <c r="H12" s="20">
        <f>IF(B12="","",IFERROR(INDEX('3 Divisions &amp; Team'!$H$5:$H$64,MATCH(B12,'3 Divisions &amp; Team'!$B$5:$B$64,0)),""))</f>
        <v/>
      </c>
      <c r="I12" s="20">
        <f>IF(OR(F12="",H12=""),"",F12*12*H12)</f>
        <v/>
      </c>
      <c r="J12" s="20">
        <f>IF(OR(I12="",G12=""),"",I12*IF(G12="Low",Lists!$M$3,IF(G12="Medium",Lists!$N$3,Lists!$O$3)))</f>
        <v/>
      </c>
      <c r="K12" s="16">
        <f>IF(J12="","",RANK(J12,$J$5:$J$64))</f>
        <v/>
      </c>
      <c r="L12" s="16" t="n"/>
      <c r="M12" s="16" t="n"/>
      <c r="N12" s="16" t="n"/>
    </row>
    <row r="13" ht="22" customHeight="1">
      <c r="A13" s="15">
        <f>IF(B13="","",ROW()-4)</f>
        <v/>
      </c>
      <c r="B13" s="15" t="n"/>
      <c r="C13" s="15" t="n"/>
      <c r="D13" s="15" t="n"/>
      <c r="E13" s="15" t="n"/>
      <c r="F13" s="15" t="n"/>
      <c r="G13" s="15" t="n"/>
      <c r="H13" s="19">
        <f>IF(B13="","",IFERROR(INDEX('3 Divisions &amp; Team'!$H$5:$H$64,MATCH(B13,'3 Divisions &amp; Team'!$B$5:$B$64,0)),""))</f>
        <v/>
      </c>
      <c r="I13" s="19">
        <f>IF(OR(F13="",H13=""),"",F13*12*H13)</f>
        <v/>
      </c>
      <c r="J13" s="19">
        <f>IF(OR(I13="",G13=""),"",I13*IF(G13="Low",Lists!$M$3,IF(G13="Medium",Lists!$N$3,Lists!$O$3)))</f>
        <v/>
      </c>
      <c r="K13" s="15">
        <f>IF(J13="","",RANK(J13,$J$5:$J$64))</f>
        <v/>
      </c>
      <c r="L13" s="15" t="n"/>
      <c r="M13" s="15" t="n"/>
      <c r="N13" s="15" t="n"/>
    </row>
    <row r="14" ht="22" customHeight="1">
      <c r="A14" s="16">
        <f>IF(B14="","",ROW()-4)</f>
        <v/>
      </c>
      <c r="B14" s="16" t="n"/>
      <c r="C14" s="16" t="n"/>
      <c r="D14" s="16" t="n"/>
      <c r="E14" s="16" t="n"/>
      <c r="F14" s="16" t="n"/>
      <c r="G14" s="16" t="n"/>
      <c r="H14" s="20">
        <f>IF(B14="","",IFERROR(INDEX('3 Divisions &amp; Team'!$H$5:$H$64,MATCH(B14,'3 Divisions &amp; Team'!$B$5:$B$64,0)),""))</f>
        <v/>
      </c>
      <c r="I14" s="20">
        <f>IF(OR(F14="",H14=""),"",F14*12*H14)</f>
        <v/>
      </c>
      <c r="J14" s="20">
        <f>IF(OR(I14="",G14=""),"",I14*IF(G14="Low",Lists!$M$3,IF(G14="Medium",Lists!$N$3,Lists!$O$3)))</f>
        <v/>
      </c>
      <c r="K14" s="16">
        <f>IF(J14="","",RANK(J14,$J$5:$J$64))</f>
        <v/>
      </c>
      <c r="L14" s="16" t="n"/>
      <c r="M14" s="16" t="n"/>
      <c r="N14" s="16" t="n"/>
    </row>
    <row r="15" ht="22" customHeight="1">
      <c r="A15" s="15">
        <f>IF(B15="","",ROW()-4)</f>
        <v/>
      </c>
      <c r="B15" s="15" t="n"/>
      <c r="C15" s="15" t="n"/>
      <c r="D15" s="15" t="n"/>
      <c r="E15" s="15" t="n"/>
      <c r="F15" s="15" t="n"/>
      <c r="G15" s="15" t="n"/>
      <c r="H15" s="19">
        <f>IF(B15="","",IFERROR(INDEX('3 Divisions &amp; Team'!$H$5:$H$64,MATCH(B15,'3 Divisions &amp; Team'!$B$5:$B$64,0)),""))</f>
        <v/>
      </c>
      <c r="I15" s="19">
        <f>IF(OR(F15="",H15=""),"",F15*12*H15)</f>
        <v/>
      </c>
      <c r="J15" s="19">
        <f>IF(OR(I15="",G15=""),"",I15*IF(G15="Low",Lists!$M$3,IF(G15="Medium",Lists!$N$3,Lists!$O$3)))</f>
        <v/>
      </c>
      <c r="K15" s="15">
        <f>IF(J15="","",RANK(J15,$J$5:$J$64))</f>
        <v/>
      </c>
      <c r="L15" s="15" t="n"/>
      <c r="M15" s="15" t="n"/>
      <c r="N15" s="15" t="n"/>
    </row>
    <row r="16" ht="22" customHeight="1">
      <c r="A16" s="16">
        <f>IF(B16="","",ROW()-4)</f>
        <v/>
      </c>
      <c r="B16" s="16" t="n"/>
      <c r="C16" s="16" t="n"/>
      <c r="D16" s="16" t="n"/>
      <c r="E16" s="16" t="n"/>
      <c r="F16" s="16" t="n"/>
      <c r="G16" s="16" t="n"/>
      <c r="H16" s="20">
        <f>IF(B16="","",IFERROR(INDEX('3 Divisions &amp; Team'!$H$5:$H$64,MATCH(B16,'3 Divisions &amp; Team'!$B$5:$B$64,0)),""))</f>
        <v/>
      </c>
      <c r="I16" s="20">
        <f>IF(OR(F16="",H16=""),"",F16*12*H16)</f>
        <v/>
      </c>
      <c r="J16" s="20">
        <f>IF(OR(I16="",G16=""),"",I16*IF(G16="Low",Lists!$M$3,IF(G16="Medium",Lists!$N$3,Lists!$O$3)))</f>
        <v/>
      </c>
      <c r="K16" s="16">
        <f>IF(J16="","",RANK(J16,$J$5:$J$64))</f>
        <v/>
      </c>
      <c r="L16" s="16" t="n"/>
      <c r="M16" s="16" t="n"/>
      <c r="N16" s="16" t="n"/>
    </row>
    <row r="17" ht="22" customHeight="1">
      <c r="A17" s="15">
        <f>IF(B17="","",ROW()-4)</f>
        <v/>
      </c>
      <c r="B17" s="15" t="n"/>
      <c r="C17" s="15" t="n"/>
      <c r="D17" s="15" t="n"/>
      <c r="E17" s="15" t="n"/>
      <c r="F17" s="15" t="n"/>
      <c r="G17" s="15" t="n"/>
      <c r="H17" s="19">
        <f>IF(B17="","",IFERROR(INDEX('3 Divisions &amp; Team'!$H$5:$H$64,MATCH(B17,'3 Divisions &amp; Team'!$B$5:$B$64,0)),""))</f>
        <v/>
      </c>
      <c r="I17" s="19">
        <f>IF(OR(F17="",H17=""),"",F17*12*H17)</f>
        <v/>
      </c>
      <c r="J17" s="19">
        <f>IF(OR(I17="",G17=""),"",I17*IF(G17="Low",Lists!$M$3,IF(G17="Medium",Lists!$N$3,Lists!$O$3)))</f>
        <v/>
      </c>
      <c r="K17" s="15">
        <f>IF(J17="","",RANK(J17,$J$5:$J$64))</f>
        <v/>
      </c>
      <c r="L17" s="15" t="n"/>
      <c r="M17" s="15" t="n"/>
      <c r="N17" s="15" t="n"/>
    </row>
    <row r="18" ht="22" customHeight="1">
      <c r="A18" s="16">
        <f>IF(B18="","",ROW()-4)</f>
        <v/>
      </c>
      <c r="B18" s="16" t="n"/>
      <c r="C18" s="16" t="n"/>
      <c r="D18" s="16" t="n"/>
      <c r="E18" s="16" t="n"/>
      <c r="F18" s="16" t="n"/>
      <c r="G18" s="16" t="n"/>
      <c r="H18" s="20">
        <f>IF(B18="","",IFERROR(INDEX('3 Divisions &amp; Team'!$H$5:$H$64,MATCH(B18,'3 Divisions &amp; Team'!$B$5:$B$64,0)),""))</f>
        <v/>
      </c>
      <c r="I18" s="20">
        <f>IF(OR(F18="",H18=""),"",F18*12*H18)</f>
        <v/>
      </c>
      <c r="J18" s="20">
        <f>IF(OR(I18="",G18=""),"",I18*IF(G18="Low",Lists!$M$3,IF(G18="Medium",Lists!$N$3,Lists!$O$3)))</f>
        <v/>
      </c>
      <c r="K18" s="16">
        <f>IF(J18="","",RANK(J18,$J$5:$J$64))</f>
        <v/>
      </c>
      <c r="L18" s="16" t="n"/>
      <c r="M18" s="16" t="n"/>
      <c r="N18" s="16" t="n"/>
    </row>
    <row r="19" ht="22" customHeight="1">
      <c r="A19" s="15">
        <f>IF(B19="","",ROW()-4)</f>
        <v/>
      </c>
      <c r="B19" s="15" t="n"/>
      <c r="C19" s="15" t="n"/>
      <c r="D19" s="15" t="n"/>
      <c r="E19" s="15" t="n"/>
      <c r="F19" s="15" t="n"/>
      <c r="G19" s="15" t="n"/>
      <c r="H19" s="19">
        <f>IF(B19="","",IFERROR(INDEX('3 Divisions &amp; Team'!$H$5:$H$64,MATCH(B19,'3 Divisions &amp; Team'!$B$5:$B$64,0)),""))</f>
        <v/>
      </c>
      <c r="I19" s="19">
        <f>IF(OR(F19="",H19=""),"",F19*12*H19)</f>
        <v/>
      </c>
      <c r="J19" s="19">
        <f>IF(OR(I19="",G19=""),"",I19*IF(G19="Low",Lists!$M$3,IF(G19="Medium",Lists!$N$3,Lists!$O$3)))</f>
        <v/>
      </c>
      <c r="K19" s="15">
        <f>IF(J19="","",RANK(J19,$J$5:$J$64))</f>
        <v/>
      </c>
      <c r="L19" s="15" t="n"/>
      <c r="M19" s="15" t="n"/>
      <c r="N19" s="15" t="n"/>
    </row>
    <row r="20" ht="22" customHeight="1">
      <c r="A20" s="16">
        <f>IF(B20="","",ROW()-4)</f>
        <v/>
      </c>
      <c r="B20" s="16" t="n"/>
      <c r="C20" s="16" t="n"/>
      <c r="D20" s="16" t="n"/>
      <c r="E20" s="16" t="n"/>
      <c r="F20" s="16" t="n"/>
      <c r="G20" s="16" t="n"/>
      <c r="H20" s="20">
        <f>IF(B20="","",IFERROR(INDEX('3 Divisions &amp; Team'!$H$5:$H$64,MATCH(B20,'3 Divisions &amp; Team'!$B$5:$B$64,0)),""))</f>
        <v/>
      </c>
      <c r="I20" s="20">
        <f>IF(OR(F20="",H20=""),"",F20*12*H20)</f>
        <v/>
      </c>
      <c r="J20" s="20">
        <f>IF(OR(I20="",G20=""),"",I20*IF(G20="Low",Lists!$M$3,IF(G20="Medium",Lists!$N$3,Lists!$O$3)))</f>
        <v/>
      </c>
      <c r="K20" s="16">
        <f>IF(J20="","",RANK(J20,$J$5:$J$64))</f>
        <v/>
      </c>
      <c r="L20" s="16" t="n"/>
      <c r="M20" s="16" t="n"/>
      <c r="N20" s="16" t="n"/>
    </row>
    <row r="21" ht="22" customHeight="1">
      <c r="A21" s="15">
        <f>IF(B21="","",ROW()-4)</f>
        <v/>
      </c>
      <c r="B21" s="15" t="n"/>
      <c r="C21" s="15" t="n"/>
      <c r="D21" s="15" t="n"/>
      <c r="E21" s="15" t="n"/>
      <c r="F21" s="15" t="n"/>
      <c r="G21" s="15" t="n"/>
      <c r="H21" s="19">
        <f>IF(B21="","",IFERROR(INDEX('3 Divisions &amp; Team'!$H$5:$H$64,MATCH(B21,'3 Divisions &amp; Team'!$B$5:$B$64,0)),""))</f>
        <v/>
      </c>
      <c r="I21" s="19">
        <f>IF(OR(F21="",H21=""),"",F21*12*H21)</f>
        <v/>
      </c>
      <c r="J21" s="19">
        <f>IF(OR(I21="",G21=""),"",I21*IF(G21="Low",Lists!$M$3,IF(G21="Medium",Lists!$N$3,Lists!$O$3)))</f>
        <v/>
      </c>
      <c r="K21" s="15">
        <f>IF(J21="","",RANK(J21,$J$5:$J$64))</f>
        <v/>
      </c>
      <c r="L21" s="15" t="n"/>
      <c r="M21" s="15" t="n"/>
      <c r="N21" s="15" t="n"/>
    </row>
    <row r="22" ht="22" customHeight="1">
      <c r="A22" s="16">
        <f>IF(B22="","",ROW()-4)</f>
        <v/>
      </c>
      <c r="B22" s="16" t="n"/>
      <c r="C22" s="16" t="n"/>
      <c r="D22" s="16" t="n"/>
      <c r="E22" s="16" t="n"/>
      <c r="F22" s="16" t="n"/>
      <c r="G22" s="16" t="n"/>
      <c r="H22" s="20">
        <f>IF(B22="","",IFERROR(INDEX('3 Divisions &amp; Team'!$H$5:$H$64,MATCH(B22,'3 Divisions &amp; Team'!$B$5:$B$64,0)),""))</f>
        <v/>
      </c>
      <c r="I22" s="20">
        <f>IF(OR(F22="",H22=""),"",F22*12*H22)</f>
        <v/>
      </c>
      <c r="J22" s="20">
        <f>IF(OR(I22="",G22=""),"",I22*IF(G22="Low",Lists!$M$3,IF(G22="Medium",Lists!$N$3,Lists!$O$3)))</f>
        <v/>
      </c>
      <c r="K22" s="16">
        <f>IF(J22="","",RANK(J22,$J$5:$J$64))</f>
        <v/>
      </c>
      <c r="L22" s="16" t="n"/>
      <c r="M22" s="16" t="n"/>
      <c r="N22" s="16" t="n"/>
    </row>
    <row r="23" ht="22" customHeight="1">
      <c r="A23" s="15">
        <f>IF(B23="","",ROW()-4)</f>
        <v/>
      </c>
      <c r="B23" s="15" t="n"/>
      <c r="C23" s="15" t="n"/>
      <c r="D23" s="15" t="n"/>
      <c r="E23" s="15" t="n"/>
      <c r="F23" s="15" t="n"/>
      <c r="G23" s="15" t="n"/>
      <c r="H23" s="19">
        <f>IF(B23="","",IFERROR(INDEX('3 Divisions &amp; Team'!$H$5:$H$64,MATCH(B23,'3 Divisions &amp; Team'!$B$5:$B$64,0)),""))</f>
        <v/>
      </c>
      <c r="I23" s="19">
        <f>IF(OR(F23="",H23=""),"",F23*12*H23)</f>
        <v/>
      </c>
      <c r="J23" s="19">
        <f>IF(OR(I23="",G23=""),"",I23*IF(G23="Low",Lists!$M$3,IF(G23="Medium",Lists!$N$3,Lists!$O$3)))</f>
        <v/>
      </c>
      <c r="K23" s="15">
        <f>IF(J23="","",RANK(J23,$J$5:$J$64))</f>
        <v/>
      </c>
      <c r="L23" s="15" t="n"/>
      <c r="M23" s="15" t="n"/>
      <c r="N23" s="15" t="n"/>
    </row>
    <row r="24" ht="22" customHeight="1">
      <c r="A24" s="16">
        <f>IF(B24="","",ROW()-4)</f>
        <v/>
      </c>
      <c r="B24" s="16" t="n"/>
      <c r="C24" s="16" t="n"/>
      <c r="D24" s="16" t="n"/>
      <c r="E24" s="16" t="n"/>
      <c r="F24" s="16" t="n"/>
      <c r="G24" s="16" t="n"/>
      <c r="H24" s="20">
        <f>IF(B24="","",IFERROR(INDEX('3 Divisions &amp; Team'!$H$5:$H$64,MATCH(B24,'3 Divisions &amp; Team'!$B$5:$B$64,0)),""))</f>
        <v/>
      </c>
      <c r="I24" s="20">
        <f>IF(OR(F24="",H24=""),"",F24*12*H24)</f>
        <v/>
      </c>
      <c r="J24" s="20">
        <f>IF(OR(I24="",G24=""),"",I24*IF(G24="Low",Lists!$M$3,IF(G24="Medium",Lists!$N$3,Lists!$O$3)))</f>
        <v/>
      </c>
      <c r="K24" s="16">
        <f>IF(J24="","",RANK(J24,$J$5:$J$64))</f>
        <v/>
      </c>
      <c r="L24" s="16" t="n"/>
      <c r="M24" s="16" t="n"/>
      <c r="N24" s="16" t="n"/>
    </row>
    <row r="25" ht="22" customHeight="1">
      <c r="A25" s="15">
        <f>IF(B25="","",ROW()-4)</f>
        <v/>
      </c>
      <c r="B25" s="15" t="n"/>
      <c r="C25" s="15" t="n"/>
      <c r="D25" s="15" t="n"/>
      <c r="E25" s="15" t="n"/>
      <c r="F25" s="15" t="n"/>
      <c r="G25" s="15" t="n"/>
      <c r="H25" s="19">
        <f>IF(B25="","",IFERROR(INDEX('3 Divisions &amp; Team'!$H$5:$H$64,MATCH(B25,'3 Divisions &amp; Team'!$B$5:$B$64,0)),""))</f>
        <v/>
      </c>
      <c r="I25" s="19">
        <f>IF(OR(F25="",H25=""),"",F25*12*H25)</f>
        <v/>
      </c>
      <c r="J25" s="19">
        <f>IF(OR(I25="",G25=""),"",I25*IF(G25="Low",Lists!$M$3,IF(G25="Medium",Lists!$N$3,Lists!$O$3)))</f>
        <v/>
      </c>
      <c r="K25" s="15">
        <f>IF(J25="","",RANK(J25,$J$5:$J$64))</f>
        <v/>
      </c>
      <c r="L25" s="15" t="n"/>
      <c r="M25" s="15" t="n"/>
      <c r="N25" s="15" t="n"/>
    </row>
    <row r="26" ht="22" customHeight="1">
      <c r="A26" s="16">
        <f>IF(B26="","",ROW()-4)</f>
        <v/>
      </c>
      <c r="B26" s="16" t="n"/>
      <c r="C26" s="16" t="n"/>
      <c r="D26" s="16" t="n"/>
      <c r="E26" s="16" t="n"/>
      <c r="F26" s="16" t="n"/>
      <c r="G26" s="16" t="n"/>
      <c r="H26" s="20">
        <f>IF(B26="","",IFERROR(INDEX('3 Divisions &amp; Team'!$H$5:$H$64,MATCH(B26,'3 Divisions &amp; Team'!$B$5:$B$64,0)),""))</f>
        <v/>
      </c>
      <c r="I26" s="20">
        <f>IF(OR(F26="",H26=""),"",F26*12*H26)</f>
        <v/>
      </c>
      <c r="J26" s="20">
        <f>IF(OR(I26="",G26=""),"",I26*IF(G26="Low",Lists!$M$3,IF(G26="Medium",Lists!$N$3,Lists!$O$3)))</f>
        <v/>
      </c>
      <c r="K26" s="16">
        <f>IF(J26="","",RANK(J26,$J$5:$J$64))</f>
        <v/>
      </c>
      <c r="L26" s="16" t="n"/>
      <c r="M26" s="16" t="n"/>
      <c r="N26" s="16" t="n"/>
    </row>
    <row r="27" ht="22" customHeight="1">
      <c r="A27" s="15">
        <f>IF(B27="","",ROW()-4)</f>
        <v/>
      </c>
      <c r="B27" s="15" t="n"/>
      <c r="C27" s="15" t="n"/>
      <c r="D27" s="15" t="n"/>
      <c r="E27" s="15" t="n"/>
      <c r="F27" s="15" t="n"/>
      <c r="G27" s="15" t="n"/>
      <c r="H27" s="19">
        <f>IF(B27="","",IFERROR(INDEX('3 Divisions &amp; Team'!$H$5:$H$64,MATCH(B27,'3 Divisions &amp; Team'!$B$5:$B$64,0)),""))</f>
        <v/>
      </c>
      <c r="I27" s="19">
        <f>IF(OR(F27="",H27=""),"",F27*12*H27)</f>
        <v/>
      </c>
      <c r="J27" s="19">
        <f>IF(OR(I27="",G27=""),"",I27*IF(G27="Low",Lists!$M$3,IF(G27="Medium",Lists!$N$3,Lists!$O$3)))</f>
        <v/>
      </c>
      <c r="K27" s="15">
        <f>IF(J27="","",RANK(J27,$J$5:$J$64))</f>
        <v/>
      </c>
      <c r="L27" s="15" t="n"/>
      <c r="M27" s="15" t="n"/>
      <c r="N27" s="15" t="n"/>
    </row>
    <row r="28" ht="22" customHeight="1">
      <c r="A28" s="16">
        <f>IF(B28="","",ROW()-4)</f>
        <v/>
      </c>
      <c r="B28" s="16" t="n"/>
      <c r="C28" s="16" t="n"/>
      <c r="D28" s="16" t="n"/>
      <c r="E28" s="16" t="n"/>
      <c r="F28" s="16" t="n"/>
      <c r="G28" s="16" t="n"/>
      <c r="H28" s="20">
        <f>IF(B28="","",IFERROR(INDEX('3 Divisions &amp; Team'!$H$5:$H$64,MATCH(B28,'3 Divisions &amp; Team'!$B$5:$B$64,0)),""))</f>
        <v/>
      </c>
      <c r="I28" s="20">
        <f>IF(OR(F28="",H28=""),"",F28*12*H28)</f>
        <v/>
      </c>
      <c r="J28" s="20">
        <f>IF(OR(I28="",G28=""),"",I28*IF(G28="Low",Lists!$M$3,IF(G28="Medium",Lists!$N$3,Lists!$O$3)))</f>
        <v/>
      </c>
      <c r="K28" s="16">
        <f>IF(J28="","",RANK(J28,$J$5:$J$64))</f>
        <v/>
      </c>
      <c r="L28" s="16" t="n"/>
      <c r="M28" s="16" t="n"/>
      <c r="N28" s="16" t="n"/>
    </row>
    <row r="29" ht="22" customHeight="1">
      <c r="A29" s="15">
        <f>IF(B29="","",ROW()-4)</f>
        <v/>
      </c>
      <c r="B29" s="15" t="n"/>
      <c r="C29" s="15" t="n"/>
      <c r="D29" s="15" t="n"/>
      <c r="E29" s="15" t="n"/>
      <c r="F29" s="15" t="n"/>
      <c r="G29" s="15" t="n"/>
      <c r="H29" s="19">
        <f>IF(B29="","",IFERROR(INDEX('3 Divisions &amp; Team'!$H$5:$H$64,MATCH(B29,'3 Divisions &amp; Team'!$B$5:$B$64,0)),""))</f>
        <v/>
      </c>
      <c r="I29" s="19">
        <f>IF(OR(F29="",H29=""),"",F29*12*H29)</f>
        <v/>
      </c>
      <c r="J29" s="19">
        <f>IF(OR(I29="",G29=""),"",I29*IF(G29="Low",Lists!$M$3,IF(G29="Medium",Lists!$N$3,Lists!$O$3)))</f>
        <v/>
      </c>
      <c r="K29" s="15">
        <f>IF(J29="","",RANK(J29,$J$5:$J$64))</f>
        <v/>
      </c>
      <c r="L29" s="15" t="n"/>
      <c r="M29" s="15" t="n"/>
      <c r="N29" s="15" t="n"/>
    </row>
    <row r="30" ht="22" customHeight="1">
      <c r="A30" s="16">
        <f>IF(B30="","",ROW()-4)</f>
        <v/>
      </c>
      <c r="B30" s="16" t="n"/>
      <c r="C30" s="16" t="n"/>
      <c r="D30" s="16" t="n"/>
      <c r="E30" s="16" t="n"/>
      <c r="F30" s="16" t="n"/>
      <c r="G30" s="16" t="n"/>
      <c r="H30" s="20">
        <f>IF(B30="","",IFERROR(INDEX('3 Divisions &amp; Team'!$H$5:$H$64,MATCH(B30,'3 Divisions &amp; Team'!$B$5:$B$64,0)),""))</f>
        <v/>
      </c>
      <c r="I30" s="20">
        <f>IF(OR(F30="",H30=""),"",F30*12*H30)</f>
        <v/>
      </c>
      <c r="J30" s="20">
        <f>IF(OR(I30="",G30=""),"",I30*IF(G30="Low",Lists!$M$3,IF(G30="Medium",Lists!$N$3,Lists!$O$3)))</f>
        <v/>
      </c>
      <c r="K30" s="16">
        <f>IF(J30="","",RANK(J30,$J$5:$J$64))</f>
        <v/>
      </c>
      <c r="L30" s="16" t="n"/>
      <c r="M30" s="16" t="n"/>
      <c r="N30" s="16" t="n"/>
    </row>
    <row r="31" ht="22" customHeight="1">
      <c r="A31" s="15">
        <f>IF(B31="","",ROW()-4)</f>
        <v/>
      </c>
      <c r="B31" s="15" t="n"/>
      <c r="C31" s="15" t="n"/>
      <c r="D31" s="15" t="n"/>
      <c r="E31" s="15" t="n"/>
      <c r="F31" s="15" t="n"/>
      <c r="G31" s="15" t="n"/>
      <c r="H31" s="19">
        <f>IF(B31="","",IFERROR(INDEX('3 Divisions &amp; Team'!$H$5:$H$64,MATCH(B31,'3 Divisions &amp; Team'!$B$5:$B$64,0)),""))</f>
        <v/>
      </c>
      <c r="I31" s="19">
        <f>IF(OR(F31="",H31=""),"",F31*12*H31)</f>
        <v/>
      </c>
      <c r="J31" s="19">
        <f>IF(OR(I31="",G31=""),"",I31*IF(G31="Low",Lists!$M$3,IF(G31="Medium",Lists!$N$3,Lists!$O$3)))</f>
        <v/>
      </c>
      <c r="K31" s="15">
        <f>IF(J31="","",RANK(J31,$J$5:$J$64))</f>
        <v/>
      </c>
      <c r="L31" s="15" t="n"/>
      <c r="M31" s="15" t="n"/>
      <c r="N31" s="15" t="n"/>
    </row>
    <row r="32" ht="22" customHeight="1">
      <c r="A32" s="16">
        <f>IF(B32="","",ROW()-4)</f>
        <v/>
      </c>
      <c r="B32" s="16" t="n"/>
      <c r="C32" s="16" t="n"/>
      <c r="D32" s="16" t="n"/>
      <c r="E32" s="16" t="n"/>
      <c r="F32" s="16" t="n"/>
      <c r="G32" s="16" t="n"/>
      <c r="H32" s="20">
        <f>IF(B32="","",IFERROR(INDEX('3 Divisions &amp; Team'!$H$5:$H$64,MATCH(B32,'3 Divisions &amp; Team'!$B$5:$B$64,0)),""))</f>
        <v/>
      </c>
      <c r="I32" s="20">
        <f>IF(OR(F32="",H32=""),"",F32*12*H32)</f>
        <v/>
      </c>
      <c r="J32" s="20">
        <f>IF(OR(I32="",G32=""),"",I32*IF(G32="Low",Lists!$M$3,IF(G32="Medium",Lists!$N$3,Lists!$O$3)))</f>
        <v/>
      </c>
      <c r="K32" s="16">
        <f>IF(J32="","",RANK(J32,$J$5:$J$64))</f>
        <v/>
      </c>
      <c r="L32" s="16" t="n"/>
      <c r="M32" s="16" t="n"/>
      <c r="N32" s="16" t="n"/>
    </row>
    <row r="33" ht="22" customHeight="1">
      <c r="A33" s="15">
        <f>IF(B33="","",ROW()-4)</f>
        <v/>
      </c>
      <c r="B33" s="15" t="n"/>
      <c r="C33" s="15" t="n"/>
      <c r="D33" s="15" t="n"/>
      <c r="E33" s="15" t="n"/>
      <c r="F33" s="15" t="n"/>
      <c r="G33" s="15" t="n"/>
      <c r="H33" s="19">
        <f>IF(B33="","",IFERROR(INDEX('3 Divisions &amp; Team'!$H$5:$H$64,MATCH(B33,'3 Divisions &amp; Team'!$B$5:$B$64,0)),""))</f>
        <v/>
      </c>
      <c r="I33" s="19">
        <f>IF(OR(F33="",H33=""),"",F33*12*H33)</f>
        <v/>
      </c>
      <c r="J33" s="19">
        <f>IF(OR(I33="",G33=""),"",I33*IF(G33="Low",Lists!$M$3,IF(G33="Medium",Lists!$N$3,Lists!$O$3)))</f>
        <v/>
      </c>
      <c r="K33" s="15">
        <f>IF(J33="","",RANK(J33,$J$5:$J$64))</f>
        <v/>
      </c>
      <c r="L33" s="15" t="n"/>
      <c r="M33" s="15" t="n"/>
      <c r="N33" s="15" t="n"/>
    </row>
    <row r="34" ht="22" customHeight="1">
      <c r="A34" s="16">
        <f>IF(B34="","",ROW()-4)</f>
        <v/>
      </c>
      <c r="B34" s="16" t="n"/>
      <c r="C34" s="16" t="n"/>
      <c r="D34" s="16" t="n"/>
      <c r="E34" s="16" t="n"/>
      <c r="F34" s="16" t="n"/>
      <c r="G34" s="16" t="n"/>
      <c r="H34" s="20">
        <f>IF(B34="","",IFERROR(INDEX('3 Divisions &amp; Team'!$H$5:$H$64,MATCH(B34,'3 Divisions &amp; Team'!$B$5:$B$64,0)),""))</f>
        <v/>
      </c>
      <c r="I34" s="20">
        <f>IF(OR(F34="",H34=""),"",F34*12*H34)</f>
        <v/>
      </c>
      <c r="J34" s="20">
        <f>IF(OR(I34="",G34=""),"",I34*IF(G34="Low",Lists!$M$3,IF(G34="Medium",Lists!$N$3,Lists!$O$3)))</f>
        <v/>
      </c>
      <c r="K34" s="16">
        <f>IF(J34="","",RANK(J34,$J$5:$J$64))</f>
        <v/>
      </c>
      <c r="L34" s="16" t="n"/>
      <c r="M34" s="16" t="n"/>
      <c r="N34" s="16" t="n"/>
    </row>
    <row r="35" ht="22" customHeight="1">
      <c r="A35" s="15">
        <f>IF(B35="","",ROW()-4)</f>
        <v/>
      </c>
      <c r="B35" s="15" t="n"/>
      <c r="C35" s="15" t="n"/>
      <c r="D35" s="15" t="n"/>
      <c r="E35" s="15" t="n"/>
      <c r="F35" s="15" t="n"/>
      <c r="G35" s="15" t="n"/>
      <c r="H35" s="19">
        <f>IF(B35="","",IFERROR(INDEX('3 Divisions &amp; Team'!$H$5:$H$64,MATCH(B35,'3 Divisions &amp; Team'!$B$5:$B$64,0)),""))</f>
        <v/>
      </c>
      <c r="I35" s="19">
        <f>IF(OR(F35="",H35=""),"",F35*12*H35)</f>
        <v/>
      </c>
      <c r="J35" s="19">
        <f>IF(OR(I35="",G35=""),"",I35*IF(G35="Low",Lists!$M$3,IF(G35="Medium",Lists!$N$3,Lists!$O$3)))</f>
        <v/>
      </c>
      <c r="K35" s="15">
        <f>IF(J35="","",RANK(J35,$J$5:$J$64))</f>
        <v/>
      </c>
      <c r="L35" s="15" t="n"/>
      <c r="M35" s="15" t="n"/>
      <c r="N35" s="15" t="n"/>
    </row>
    <row r="36" ht="22" customHeight="1">
      <c r="A36" s="16">
        <f>IF(B36="","",ROW()-4)</f>
        <v/>
      </c>
      <c r="B36" s="16" t="n"/>
      <c r="C36" s="16" t="n"/>
      <c r="D36" s="16" t="n"/>
      <c r="E36" s="16" t="n"/>
      <c r="F36" s="16" t="n"/>
      <c r="G36" s="16" t="n"/>
      <c r="H36" s="20">
        <f>IF(B36="","",IFERROR(INDEX('3 Divisions &amp; Team'!$H$5:$H$64,MATCH(B36,'3 Divisions &amp; Team'!$B$5:$B$64,0)),""))</f>
        <v/>
      </c>
      <c r="I36" s="20">
        <f>IF(OR(F36="",H36=""),"",F36*12*H36)</f>
        <v/>
      </c>
      <c r="J36" s="20">
        <f>IF(OR(I36="",G36=""),"",I36*IF(G36="Low",Lists!$M$3,IF(G36="Medium",Lists!$N$3,Lists!$O$3)))</f>
        <v/>
      </c>
      <c r="K36" s="16">
        <f>IF(J36="","",RANK(J36,$J$5:$J$64))</f>
        <v/>
      </c>
      <c r="L36" s="16" t="n"/>
      <c r="M36" s="16" t="n"/>
      <c r="N36" s="16" t="n"/>
    </row>
    <row r="37" ht="22" customHeight="1">
      <c r="A37" s="15">
        <f>IF(B37="","",ROW()-4)</f>
        <v/>
      </c>
      <c r="B37" s="15" t="n"/>
      <c r="C37" s="15" t="n"/>
      <c r="D37" s="15" t="n"/>
      <c r="E37" s="15" t="n"/>
      <c r="F37" s="15" t="n"/>
      <c r="G37" s="15" t="n"/>
      <c r="H37" s="19">
        <f>IF(B37="","",IFERROR(INDEX('3 Divisions &amp; Team'!$H$5:$H$64,MATCH(B37,'3 Divisions &amp; Team'!$B$5:$B$64,0)),""))</f>
        <v/>
      </c>
      <c r="I37" s="19">
        <f>IF(OR(F37="",H37=""),"",F37*12*H37)</f>
        <v/>
      </c>
      <c r="J37" s="19">
        <f>IF(OR(I37="",G37=""),"",I37*IF(G37="Low",Lists!$M$3,IF(G37="Medium",Lists!$N$3,Lists!$O$3)))</f>
        <v/>
      </c>
      <c r="K37" s="15">
        <f>IF(J37="","",RANK(J37,$J$5:$J$64))</f>
        <v/>
      </c>
      <c r="L37" s="15" t="n"/>
      <c r="M37" s="15" t="n"/>
      <c r="N37" s="15" t="n"/>
    </row>
    <row r="38" ht="22" customHeight="1">
      <c r="A38" s="16">
        <f>IF(B38="","",ROW()-4)</f>
        <v/>
      </c>
      <c r="B38" s="16" t="n"/>
      <c r="C38" s="16" t="n"/>
      <c r="D38" s="16" t="n"/>
      <c r="E38" s="16" t="n"/>
      <c r="F38" s="16" t="n"/>
      <c r="G38" s="16" t="n"/>
      <c r="H38" s="20">
        <f>IF(B38="","",IFERROR(INDEX('3 Divisions &amp; Team'!$H$5:$H$64,MATCH(B38,'3 Divisions &amp; Team'!$B$5:$B$64,0)),""))</f>
        <v/>
      </c>
      <c r="I38" s="20">
        <f>IF(OR(F38="",H38=""),"",F38*12*H38)</f>
        <v/>
      </c>
      <c r="J38" s="20">
        <f>IF(OR(I38="",G38=""),"",I38*IF(G38="Low",Lists!$M$3,IF(G38="Medium",Lists!$N$3,Lists!$O$3)))</f>
        <v/>
      </c>
      <c r="K38" s="16">
        <f>IF(J38="","",RANK(J38,$J$5:$J$64))</f>
        <v/>
      </c>
      <c r="L38" s="16" t="n"/>
      <c r="M38" s="16" t="n"/>
      <c r="N38" s="16" t="n"/>
    </row>
    <row r="39" ht="22" customHeight="1">
      <c r="A39" s="15">
        <f>IF(B39="","",ROW()-4)</f>
        <v/>
      </c>
      <c r="B39" s="15" t="n"/>
      <c r="C39" s="15" t="n"/>
      <c r="D39" s="15" t="n"/>
      <c r="E39" s="15" t="n"/>
      <c r="F39" s="15" t="n"/>
      <c r="G39" s="15" t="n"/>
      <c r="H39" s="19">
        <f>IF(B39="","",IFERROR(INDEX('3 Divisions &amp; Team'!$H$5:$H$64,MATCH(B39,'3 Divisions &amp; Team'!$B$5:$B$64,0)),""))</f>
        <v/>
      </c>
      <c r="I39" s="19">
        <f>IF(OR(F39="",H39=""),"",F39*12*H39)</f>
        <v/>
      </c>
      <c r="J39" s="19">
        <f>IF(OR(I39="",G39=""),"",I39*IF(G39="Low",Lists!$M$3,IF(G39="Medium",Lists!$N$3,Lists!$O$3)))</f>
        <v/>
      </c>
      <c r="K39" s="15">
        <f>IF(J39="","",RANK(J39,$J$5:$J$64))</f>
        <v/>
      </c>
      <c r="L39" s="15" t="n"/>
      <c r="M39" s="15" t="n"/>
      <c r="N39" s="15" t="n"/>
    </row>
    <row r="40" ht="22" customHeight="1">
      <c r="A40" s="16">
        <f>IF(B40="","",ROW()-4)</f>
        <v/>
      </c>
      <c r="B40" s="16" t="n"/>
      <c r="C40" s="16" t="n"/>
      <c r="D40" s="16" t="n"/>
      <c r="E40" s="16" t="n"/>
      <c r="F40" s="16" t="n"/>
      <c r="G40" s="16" t="n"/>
      <c r="H40" s="20">
        <f>IF(B40="","",IFERROR(INDEX('3 Divisions &amp; Team'!$H$5:$H$64,MATCH(B40,'3 Divisions &amp; Team'!$B$5:$B$64,0)),""))</f>
        <v/>
      </c>
      <c r="I40" s="20">
        <f>IF(OR(F40="",H40=""),"",F40*12*H40)</f>
        <v/>
      </c>
      <c r="J40" s="20">
        <f>IF(OR(I40="",G40=""),"",I40*IF(G40="Low",Lists!$M$3,IF(G40="Medium",Lists!$N$3,Lists!$O$3)))</f>
        <v/>
      </c>
      <c r="K40" s="16">
        <f>IF(J40="","",RANK(J40,$J$5:$J$64))</f>
        <v/>
      </c>
      <c r="L40" s="16" t="n"/>
      <c r="M40" s="16" t="n"/>
      <c r="N40" s="16" t="n"/>
    </row>
    <row r="41" ht="22" customHeight="1">
      <c r="A41" s="15">
        <f>IF(B41="","",ROW()-4)</f>
        <v/>
      </c>
      <c r="B41" s="15" t="n"/>
      <c r="C41" s="15" t="n"/>
      <c r="D41" s="15" t="n"/>
      <c r="E41" s="15" t="n"/>
      <c r="F41" s="15" t="n"/>
      <c r="G41" s="15" t="n"/>
      <c r="H41" s="19">
        <f>IF(B41="","",IFERROR(INDEX('3 Divisions &amp; Team'!$H$5:$H$64,MATCH(B41,'3 Divisions &amp; Team'!$B$5:$B$64,0)),""))</f>
        <v/>
      </c>
      <c r="I41" s="19">
        <f>IF(OR(F41="",H41=""),"",F41*12*H41)</f>
        <v/>
      </c>
      <c r="J41" s="19">
        <f>IF(OR(I41="",G41=""),"",I41*IF(G41="Low",Lists!$M$3,IF(G41="Medium",Lists!$N$3,Lists!$O$3)))</f>
        <v/>
      </c>
      <c r="K41" s="15">
        <f>IF(J41="","",RANK(J41,$J$5:$J$64))</f>
        <v/>
      </c>
      <c r="L41" s="15" t="n"/>
      <c r="M41" s="15" t="n"/>
      <c r="N41" s="15" t="n"/>
    </row>
    <row r="42" ht="22" customHeight="1">
      <c r="A42" s="16">
        <f>IF(B42="","",ROW()-4)</f>
        <v/>
      </c>
      <c r="B42" s="16" t="n"/>
      <c r="C42" s="16" t="n"/>
      <c r="D42" s="16" t="n"/>
      <c r="E42" s="16" t="n"/>
      <c r="F42" s="16" t="n"/>
      <c r="G42" s="16" t="n"/>
      <c r="H42" s="20">
        <f>IF(B42="","",IFERROR(INDEX('3 Divisions &amp; Team'!$H$5:$H$64,MATCH(B42,'3 Divisions &amp; Team'!$B$5:$B$64,0)),""))</f>
        <v/>
      </c>
      <c r="I42" s="20">
        <f>IF(OR(F42="",H42=""),"",F42*12*H42)</f>
        <v/>
      </c>
      <c r="J42" s="20">
        <f>IF(OR(I42="",G42=""),"",I42*IF(G42="Low",Lists!$M$3,IF(G42="Medium",Lists!$N$3,Lists!$O$3)))</f>
        <v/>
      </c>
      <c r="K42" s="16">
        <f>IF(J42="","",RANK(J42,$J$5:$J$64))</f>
        <v/>
      </c>
      <c r="L42" s="16" t="n"/>
      <c r="M42" s="16" t="n"/>
      <c r="N42" s="16" t="n"/>
    </row>
    <row r="43" ht="22" customHeight="1">
      <c r="A43" s="15">
        <f>IF(B43="","",ROW()-4)</f>
        <v/>
      </c>
      <c r="B43" s="15" t="n"/>
      <c r="C43" s="15" t="n"/>
      <c r="D43" s="15" t="n"/>
      <c r="E43" s="15" t="n"/>
      <c r="F43" s="15" t="n"/>
      <c r="G43" s="15" t="n"/>
      <c r="H43" s="19">
        <f>IF(B43="","",IFERROR(INDEX('3 Divisions &amp; Team'!$H$5:$H$64,MATCH(B43,'3 Divisions &amp; Team'!$B$5:$B$64,0)),""))</f>
        <v/>
      </c>
      <c r="I43" s="19">
        <f>IF(OR(F43="",H43=""),"",F43*12*H43)</f>
        <v/>
      </c>
      <c r="J43" s="19">
        <f>IF(OR(I43="",G43=""),"",I43*IF(G43="Low",Lists!$M$3,IF(G43="Medium",Lists!$N$3,Lists!$O$3)))</f>
        <v/>
      </c>
      <c r="K43" s="15">
        <f>IF(J43="","",RANK(J43,$J$5:$J$64))</f>
        <v/>
      </c>
      <c r="L43" s="15" t="n"/>
      <c r="M43" s="15" t="n"/>
      <c r="N43" s="15" t="n"/>
    </row>
    <row r="44" ht="22" customHeight="1">
      <c r="A44" s="16">
        <f>IF(B44="","",ROW()-4)</f>
        <v/>
      </c>
      <c r="B44" s="16" t="n"/>
      <c r="C44" s="16" t="n"/>
      <c r="D44" s="16" t="n"/>
      <c r="E44" s="16" t="n"/>
      <c r="F44" s="16" t="n"/>
      <c r="G44" s="16" t="n"/>
      <c r="H44" s="20">
        <f>IF(B44="","",IFERROR(INDEX('3 Divisions &amp; Team'!$H$5:$H$64,MATCH(B44,'3 Divisions &amp; Team'!$B$5:$B$64,0)),""))</f>
        <v/>
      </c>
      <c r="I44" s="20">
        <f>IF(OR(F44="",H44=""),"",F44*12*H44)</f>
        <v/>
      </c>
      <c r="J44" s="20">
        <f>IF(OR(I44="",G44=""),"",I44*IF(G44="Low",Lists!$M$3,IF(G44="Medium",Lists!$N$3,Lists!$O$3)))</f>
        <v/>
      </c>
      <c r="K44" s="16">
        <f>IF(J44="","",RANK(J44,$J$5:$J$64))</f>
        <v/>
      </c>
      <c r="L44" s="16" t="n"/>
      <c r="M44" s="16" t="n"/>
      <c r="N44" s="16" t="n"/>
    </row>
    <row r="45" ht="22" customHeight="1">
      <c r="A45" s="15">
        <f>IF(B45="","",ROW()-4)</f>
        <v/>
      </c>
      <c r="B45" s="15" t="n"/>
      <c r="C45" s="15" t="n"/>
      <c r="D45" s="15" t="n"/>
      <c r="E45" s="15" t="n"/>
      <c r="F45" s="15" t="n"/>
      <c r="G45" s="15" t="n"/>
      <c r="H45" s="19">
        <f>IF(B45="","",IFERROR(INDEX('3 Divisions &amp; Team'!$H$5:$H$64,MATCH(B45,'3 Divisions &amp; Team'!$B$5:$B$64,0)),""))</f>
        <v/>
      </c>
      <c r="I45" s="19">
        <f>IF(OR(F45="",H45=""),"",F45*12*H45)</f>
        <v/>
      </c>
      <c r="J45" s="19">
        <f>IF(OR(I45="",G45=""),"",I45*IF(G45="Low",Lists!$M$3,IF(G45="Medium",Lists!$N$3,Lists!$O$3)))</f>
        <v/>
      </c>
      <c r="K45" s="15">
        <f>IF(J45="","",RANK(J45,$J$5:$J$64))</f>
        <v/>
      </c>
      <c r="L45" s="15" t="n"/>
      <c r="M45" s="15" t="n"/>
      <c r="N45" s="15" t="n"/>
    </row>
    <row r="46" ht="22" customHeight="1">
      <c r="A46" s="16">
        <f>IF(B46="","",ROW()-4)</f>
        <v/>
      </c>
      <c r="B46" s="16" t="n"/>
      <c r="C46" s="16" t="n"/>
      <c r="D46" s="16" t="n"/>
      <c r="E46" s="16" t="n"/>
      <c r="F46" s="16" t="n"/>
      <c r="G46" s="16" t="n"/>
      <c r="H46" s="20">
        <f>IF(B46="","",IFERROR(INDEX('3 Divisions &amp; Team'!$H$5:$H$64,MATCH(B46,'3 Divisions &amp; Team'!$B$5:$B$64,0)),""))</f>
        <v/>
      </c>
      <c r="I46" s="20">
        <f>IF(OR(F46="",H46=""),"",F46*12*H46)</f>
        <v/>
      </c>
      <c r="J46" s="20">
        <f>IF(OR(I46="",G46=""),"",I46*IF(G46="Low",Lists!$M$3,IF(G46="Medium",Lists!$N$3,Lists!$O$3)))</f>
        <v/>
      </c>
      <c r="K46" s="16">
        <f>IF(J46="","",RANK(J46,$J$5:$J$64))</f>
        <v/>
      </c>
      <c r="L46" s="16" t="n"/>
      <c r="M46" s="16" t="n"/>
      <c r="N46" s="16" t="n"/>
    </row>
    <row r="47" ht="22" customHeight="1">
      <c r="A47" s="15">
        <f>IF(B47="","",ROW()-4)</f>
        <v/>
      </c>
      <c r="B47" s="15" t="n"/>
      <c r="C47" s="15" t="n"/>
      <c r="D47" s="15" t="n"/>
      <c r="E47" s="15" t="n"/>
      <c r="F47" s="15" t="n"/>
      <c r="G47" s="15" t="n"/>
      <c r="H47" s="19">
        <f>IF(B47="","",IFERROR(INDEX('3 Divisions &amp; Team'!$H$5:$H$64,MATCH(B47,'3 Divisions &amp; Team'!$B$5:$B$64,0)),""))</f>
        <v/>
      </c>
      <c r="I47" s="19">
        <f>IF(OR(F47="",H47=""),"",F47*12*H47)</f>
        <v/>
      </c>
      <c r="J47" s="19">
        <f>IF(OR(I47="",G47=""),"",I47*IF(G47="Low",Lists!$M$3,IF(G47="Medium",Lists!$N$3,Lists!$O$3)))</f>
        <v/>
      </c>
      <c r="K47" s="15">
        <f>IF(J47="","",RANK(J47,$J$5:$J$64))</f>
        <v/>
      </c>
      <c r="L47" s="15" t="n"/>
      <c r="M47" s="15" t="n"/>
      <c r="N47" s="15" t="n"/>
    </row>
    <row r="48" ht="22" customHeight="1">
      <c r="A48" s="16">
        <f>IF(B48="","",ROW()-4)</f>
        <v/>
      </c>
      <c r="B48" s="16" t="n"/>
      <c r="C48" s="16" t="n"/>
      <c r="D48" s="16" t="n"/>
      <c r="E48" s="16" t="n"/>
      <c r="F48" s="16" t="n"/>
      <c r="G48" s="16" t="n"/>
      <c r="H48" s="20">
        <f>IF(B48="","",IFERROR(INDEX('3 Divisions &amp; Team'!$H$5:$H$64,MATCH(B48,'3 Divisions &amp; Team'!$B$5:$B$64,0)),""))</f>
        <v/>
      </c>
      <c r="I48" s="20">
        <f>IF(OR(F48="",H48=""),"",F48*12*H48)</f>
        <v/>
      </c>
      <c r="J48" s="20">
        <f>IF(OR(I48="",G48=""),"",I48*IF(G48="Low",Lists!$M$3,IF(G48="Medium",Lists!$N$3,Lists!$O$3)))</f>
        <v/>
      </c>
      <c r="K48" s="16">
        <f>IF(J48="","",RANK(J48,$J$5:$J$64))</f>
        <v/>
      </c>
      <c r="L48" s="16" t="n"/>
      <c r="M48" s="16" t="n"/>
      <c r="N48" s="16" t="n"/>
    </row>
    <row r="49" ht="22" customHeight="1">
      <c r="A49" s="15">
        <f>IF(B49="","",ROW()-4)</f>
        <v/>
      </c>
      <c r="B49" s="15" t="n"/>
      <c r="C49" s="15" t="n"/>
      <c r="D49" s="15" t="n"/>
      <c r="E49" s="15" t="n"/>
      <c r="F49" s="15" t="n"/>
      <c r="G49" s="15" t="n"/>
      <c r="H49" s="19">
        <f>IF(B49="","",IFERROR(INDEX('3 Divisions &amp; Team'!$H$5:$H$64,MATCH(B49,'3 Divisions &amp; Team'!$B$5:$B$64,0)),""))</f>
        <v/>
      </c>
      <c r="I49" s="19">
        <f>IF(OR(F49="",H49=""),"",F49*12*H49)</f>
        <v/>
      </c>
      <c r="J49" s="19">
        <f>IF(OR(I49="",G49=""),"",I49*IF(G49="Low",Lists!$M$3,IF(G49="Medium",Lists!$N$3,Lists!$O$3)))</f>
        <v/>
      </c>
      <c r="K49" s="15">
        <f>IF(J49="","",RANK(J49,$J$5:$J$64))</f>
        <v/>
      </c>
      <c r="L49" s="15" t="n"/>
      <c r="M49" s="15" t="n"/>
      <c r="N49" s="15" t="n"/>
    </row>
    <row r="50" ht="22" customHeight="1">
      <c r="A50" s="16">
        <f>IF(B50="","",ROW()-4)</f>
        <v/>
      </c>
      <c r="B50" s="16" t="n"/>
      <c r="C50" s="16" t="n"/>
      <c r="D50" s="16" t="n"/>
      <c r="E50" s="16" t="n"/>
      <c r="F50" s="16" t="n"/>
      <c r="G50" s="16" t="n"/>
      <c r="H50" s="20">
        <f>IF(B50="","",IFERROR(INDEX('3 Divisions &amp; Team'!$H$5:$H$64,MATCH(B50,'3 Divisions &amp; Team'!$B$5:$B$64,0)),""))</f>
        <v/>
      </c>
      <c r="I50" s="20">
        <f>IF(OR(F50="",H50=""),"",F50*12*H50)</f>
        <v/>
      </c>
      <c r="J50" s="20">
        <f>IF(OR(I50="",G50=""),"",I50*IF(G50="Low",Lists!$M$3,IF(G50="Medium",Lists!$N$3,Lists!$O$3)))</f>
        <v/>
      </c>
      <c r="K50" s="16">
        <f>IF(J50="","",RANK(J50,$J$5:$J$64))</f>
        <v/>
      </c>
      <c r="L50" s="16" t="n"/>
      <c r="M50" s="16" t="n"/>
      <c r="N50" s="16" t="n"/>
    </row>
    <row r="51" ht="22" customHeight="1">
      <c r="A51" s="15">
        <f>IF(B51="","",ROW()-4)</f>
        <v/>
      </c>
      <c r="B51" s="15" t="n"/>
      <c r="C51" s="15" t="n"/>
      <c r="D51" s="15" t="n"/>
      <c r="E51" s="15" t="n"/>
      <c r="F51" s="15" t="n"/>
      <c r="G51" s="15" t="n"/>
      <c r="H51" s="19">
        <f>IF(B51="","",IFERROR(INDEX('3 Divisions &amp; Team'!$H$5:$H$64,MATCH(B51,'3 Divisions &amp; Team'!$B$5:$B$64,0)),""))</f>
        <v/>
      </c>
      <c r="I51" s="19">
        <f>IF(OR(F51="",H51=""),"",F51*12*H51)</f>
        <v/>
      </c>
      <c r="J51" s="19">
        <f>IF(OR(I51="",G51=""),"",I51*IF(G51="Low",Lists!$M$3,IF(G51="Medium",Lists!$N$3,Lists!$O$3)))</f>
        <v/>
      </c>
      <c r="K51" s="15">
        <f>IF(J51="","",RANK(J51,$J$5:$J$64))</f>
        <v/>
      </c>
      <c r="L51" s="15" t="n"/>
      <c r="M51" s="15" t="n"/>
      <c r="N51" s="15" t="n"/>
    </row>
    <row r="52" ht="22" customHeight="1">
      <c r="A52" s="16">
        <f>IF(B52="","",ROW()-4)</f>
        <v/>
      </c>
      <c r="B52" s="16" t="n"/>
      <c r="C52" s="16" t="n"/>
      <c r="D52" s="16" t="n"/>
      <c r="E52" s="16" t="n"/>
      <c r="F52" s="16" t="n"/>
      <c r="G52" s="16" t="n"/>
      <c r="H52" s="20">
        <f>IF(B52="","",IFERROR(INDEX('3 Divisions &amp; Team'!$H$5:$H$64,MATCH(B52,'3 Divisions &amp; Team'!$B$5:$B$64,0)),""))</f>
        <v/>
      </c>
      <c r="I52" s="20">
        <f>IF(OR(F52="",H52=""),"",F52*12*H52)</f>
        <v/>
      </c>
      <c r="J52" s="20">
        <f>IF(OR(I52="",G52=""),"",I52*IF(G52="Low",Lists!$M$3,IF(G52="Medium",Lists!$N$3,Lists!$O$3)))</f>
        <v/>
      </c>
      <c r="K52" s="16">
        <f>IF(J52="","",RANK(J52,$J$5:$J$64))</f>
        <v/>
      </c>
      <c r="L52" s="16" t="n"/>
      <c r="M52" s="16" t="n"/>
      <c r="N52" s="16" t="n"/>
    </row>
    <row r="53" ht="22" customHeight="1">
      <c r="A53" s="15">
        <f>IF(B53="","",ROW()-4)</f>
        <v/>
      </c>
      <c r="B53" s="15" t="n"/>
      <c r="C53" s="15" t="n"/>
      <c r="D53" s="15" t="n"/>
      <c r="E53" s="15" t="n"/>
      <c r="F53" s="15" t="n"/>
      <c r="G53" s="15" t="n"/>
      <c r="H53" s="19">
        <f>IF(B53="","",IFERROR(INDEX('3 Divisions &amp; Team'!$H$5:$H$64,MATCH(B53,'3 Divisions &amp; Team'!$B$5:$B$64,0)),""))</f>
        <v/>
      </c>
      <c r="I53" s="19">
        <f>IF(OR(F53="",H53=""),"",F53*12*H53)</f>
        <v/>
      </c>
      <c r="J53" s="19">
        <f>IF(OR(I53="",G53=""),"",I53*IF(G53="Low",Lists!$M$3,IF(G53="Medium",Lists!$N$3,Lists!$O$3)))</f>
        <v/>
      </c>
      <c r="K53" s="15">
        <f>IF(J53="","",RANK(J53,$J$5:$J$64))</f>
        <v/>
      </c>
      <c r="L53" s="15" t="n"/>
      <c r="M53" s="15" t="n"/>
      <c r="N53" s="15" t="n"/>
    </row>
    <row r="54" ht="22" customHeight="1">
      <c r="A54" s="16">
        <f>IF(B54="","",ROW()-4)</f>
        <v/>
      </c>
      <c r="B54" s="16" t="n"/>
      <c r="C54" s="16" t="n"/>
      <c r="D54" s="16" t="n"/>
      <c r="E54" s="16" t="n"/>
      <c r="F54" s="16" t="n"/>
      <c r="G54" s="16" t="n"/>
      <c r="H54" s="20">
        <f>IF(B54="","",IFERROR(INDEX('3 Divisions &amp; Team'!$H$5:$H$64,MATCH(B54,'3 Divisions &amp; Team'!$B$5:$B$64,0)),""))</f>
        <v/>
      </c>
      <c r="I54" s="20">
        <f>IF(OR(F54="",H54=""),"",F54*12*H54)</f>
        <v/>
      </c>
      <c r="J54" s="20">
        <f>IF(OR(I54="",G54=""),"",I54*IF(G54="Low",Lists!$M$3,IF(G54="Medium",Lists!$N$3,Lists!$O$3)))</f>
        <v/>
      </c>
      <c r="K54" s="16">
        <f>IF(J54="","",RANK(J54,$J$5:$J$64))</f>
        <v/>
      </c>
      <c r="L54" s="16" t="n"/>
      <c r="M54" s="16" t="n"/>
      <c r="N54" s="16" t="n"/>
    </row>
    <row r="55" ht="22" customHeight="1">
      <c r="A55" s="15">
        <f>IF(B55="","",ROW()-4)</f>
        <v/>
      </c>
      <c r="B55" s="15" t="n"/>
      <c r="C55" s="15" t="n"/>
      <c r="D55" s="15" t="n"/>
      <c r="E55" s="15" t="n"/>
      <c r="F55" s="15" t="n"/>
      <c r="G55" s="15" t="n"/>
      <c r="H55" s="19">
        <f>IF(B55="","",IFERROR(INDEX('3 Divisions &amp; Team'!$H$5:$H$64,MATCH(B55,'3 Divisions &amp; Team'!$B$5:$B$64,0)),""))</f>
        <v/>
      </c>
      <c r="I55" s="19">
        <f>IF(OR(F55="",H55=""),"",F55*12*H55)</f>
        <v/>
      </c>
      <c r="J55" s="19">
        <f>IF(OR(I55="",G55=""),"",I55*IF(G55="Low",Lists!$M$3,IF(G55="Medium",Lists!$N$3,Lists!$O$3)))</f>
        <v/>
      </c>
      <c r="K55" s="15">
        <f>IF(J55="","",RANK(J55,$J$5:$J$64))</f>
        <v/>
      </c>
      <c r="L55" s="15" t="n"/>
      <c r="M55" s="15" t="n"/>
      <c r="N55" s="15" t="n"/>
    </row>
    <row r="56" ht="22" customHeight="1">
      <c r="A56" s="16">
        <f>IF(B56="","",ROW()-4)</f>
        <v/>
      </c>
      <c r="B56" s="16" t="n"/>
      <c r="C56" s="16" t="n"/>
      <c r="D56" s="16" t="n"/>
      <c r="E56" s="16" t="n"/>
      <c r="F56" s="16" t="n"/>
      <c r="G56" s="16" t="n"/>
      <c r="H56" s="20">
        <f>IF(B56="","",IFERROR(INDEX('3 Divisions &amp; Team'!$H$5:$H$64,MATCH(B56,'3 Divisions &amp; Team'!$B$5:$B$64,0)),""))</f>
        <v/>
      </c>
      <c r="I56" s="20">
        <f>IF(OR(F56="",H56=""),"",F56*12*H56)</f>
        <v/>
      </c>
      <c r="J56" s="20">
        <f>IF(OR(I56="",G56=""),"",I56*IF(G56="Low",Lists!$M$3,IF(G56="Medium",Lists!$N$3,Lists!$O$3)))</f>
        <v/>
      </c>
      <c r="K56" s="16">
        <f>IF(J56="","",RANK(J56,$J$5:$J$64))</f>
        <v/>
      </c>
      <c r="L56" s="16" t="n"/>
      <c r="M56" s="16" t="n"/>
      <c r="N56" s="16" t="n"/>
    </row>
    <row r="57" ht="22" customHeight="1">
      <c r="A57" s="15">
        <f>IF(B57="","",ROW()-4)</f>
        <v/>
      </c>
      <c r="B57" s="15" t="n"/>
      <c r="C57" s="15" t="n"/>
      <c r="D57" s="15" t="n"/>
      <c r="E57" s="15" t="n"/>
      <c r="F57" s="15" t="n"/>
      <c r="G57" s="15" t="n"/>
      <c r="H57" s="19">
        <f>IF(B57="","",IFERROR(INDEX('3 Divisions &amp; Team'!$H$5:$H$64,MATCH(B57,'3 Divisions &amp; Team'!$B$5:$B$64,0)),""))</f>
        <v/>
      </c>
      <c r="I57" s="19">
        <f>IF(OR(F57="",H57=""),"",F57*12*H57)</f>
        <v/>
      </c>
      <c r="J57" s="19">
        <f>IF(OR(I57="",G57=""),"",I57*IF(G57="Low",Lists!$M$3,IF(G57="Medium",Lists!$N$3,Lists!$O$3)))</f>
        <v/>
      </c>
      <c r="K57" s="15">
        <f>IF(J57="","",RANK(J57,$J$5:$J$64))</f>
        <v/>
      </c>
      <c r="L57" s="15" t="n"/>
      <c r="M57" s="15" t="n"/>
      <c r="N57" s="15" t="n"/>
    </row>
    <row r="58" ht="22" customHeight="1">
      <c r="A58" s="16">
        <f>IF(B58="","",ROW()-4)</f>
        <v/>
      </c>
      <c r="B58" s="16" t="n"/>
      <c r="C58" s="16" t="n"/>
      <c r="D58" s="16" t="n"/>
      <c r="E58" s="16" t="n"/>
      <c r="F58" s="16" t="n"/>
      <c r="G58" s="16" t="n"/>
      <c r="H58" s="20">
        <f>IF(B58="","",IFERROR(INDEX('3 Divisions &amp; Team'!$H$5:$H$64,MATCH(B58,'3 Divisions &amp; Team'!$B$5:$B$64,0)),""))</f>
        <v/>
      </c>
      <c r="I58" s="20">
        <f>IF(OR(F58="",H58=""),"",F58*12*H58)</f>
        <v/>
      </c>
      <c r="J58" s="20">
        <f>IF(OR(I58="",G58=""),"",I58*IF(G58="Low",Lists!$M$3,IF(G58="Medium",Lists!$N$3,Lists!$O$3)))</f>
        <v/>
      </c>
      <c r="K58" s="16">
        <f>IF(J58="","",RANK(J58,$J$5:$J$64))</f>
        <v/>
      </c>
      <c r="L58" s="16" t="n"/>
      <c r="M58" s="16" t="n"/>
      <c r="N58" s="16" t="n"/>
    </row>
    <row r="59" ht="22" customHeight="1">
      <c r="A59" s="15">
        <f>IF(B59="","",ROW()-4)</f>
        <v/>
      </c>
      <c r="B59" s="15" t="n"/>
      <c r="C59" s="15" t="n"/>
      <c r="D59" s="15" t="n"/>
      <c r="E59" s="15" t="n"/>
      <c r="F59" s="15" t="n"/>
      <c r="G59" s="15" t="n"/>
      <c r="H59" s="19">
        <f>IF(B59="","",IFERROR(INDEX('3 Divisions &amp; Team'!$H$5:$H$64,MATCH(B59,'3 Divisions &amp; Team'!$B$5:$B$64,0)),""))</f>
        <v/>
      </c>
      <c r="I59" s="19">
        <f>IF(OR(F59="",H59=""),"",F59*12*H59)</f>
        <v/>
      </c>
      <c r="J59" s="19">
        <f>IF(OR(I59="",G59=""),"",I59*IF(G59="Low",Lists!$M$3,IF(G59="Medium",Lists!$N$3,Lists!$O$3)))</f>
        <v/>
      </c>
      <c r="K59" s="15">
        <f>IF(J59="","",RANK(J59,$J$5:$J$64))</f>
        <v/>
      </c>
      <c r="L59" s="15" t="n"/>
      <c r="M59" s="15" t="n"/>
      <c r="N59" s="15" t="n"/>
    </row>
    <row r="60" ht="22" customHeight="1">
      <c r="A60" s="16">
        <f>IF(B60="","",ROW()-4)</f>
        <v/>
      </c>
      <c r="B60" s="16" t="n"/>
      <c r="C60" s="16" t="n"/>
      <c r="D60" s="16" t="n"/>
      <c r="E60" s="16" t="n"/>
      <c r="F60" s="16" t="n"/>
      <c r="G60" s="16" t="n"/>
      <c r="H60" s="20">
        <f>IF(B60="","",IFERROR(INDEX('3 Divisions &amp; Team'!$H$5:$H$64,MATCH(B60,'3 Divisions &amp; Team'!$B$5:$B$64,0)),""))</f>
        <v/>
      </c>
      <c r="I60" s="20">
        <f>IF(OR(F60="",H60=""),"",F60*12*H60)</f>
        <v/>
      </c>
      <c r="J60" s="20">
        <f>IF(OR(I60="",G60=""),"",I60*IF(G60="Low",Lists!$M$3,IF(G60="Medium",Lists!$N$3,Lists!$O$3)))</f>
        <v/>
      </c>
      <c r="K60" s="16">
        <f>IF(J60="","",RANK(J60,$J$5:$J$64))</f>
        <v/>
      </c>
      <c r="L60" s="16" t="n"/>
      <c r="M60" s="16" t="n"/>
      <c r="N60" s="16" t="n"/>
    </row>
    <row r="61" ht="22" customHeight="1">
      <c r="A61" s="15">
        <f>IF(B61="","",ROW()-4)</f>
        <v/>
      </c>
      <c r="B61" s="15" t="n"/>
      <c r="C61" s="15" t="n"/>
      <c r="D61" s="15" t="n"/>
      <c r="E61" s="15" t="n"/>
      <c r="F61" s="15" t="n"/>
      <c r="G61" s="15" t="n"/>
      <c r="H61" s="19">
        <f>IF(B61="","",IFERROR(INDEX('3 Divisions &amp; Team'!$H$5:$H$64,MATCH(B61,'3 Divisions &amp; Team'!$B$5:$B$64,0)),""))</f>
        <v/>
      </c>
      <c r="I61" s="19">
        <f>IF(OR(F61="",H61=""),"",F61*12*H61)</f>
        <v/>
      </c>
      <c r="J61" s="19">
        <f>IF(OR(I61="",G61=""),"",I61*IF(G61="Low",Lists!$M$3,IF(G61="Medium",Lists!$N$3,Lists!$O$3)))</f>
        <v/>
      </c>
      <c r="K61" s="15">
        <f>IF(J61="","",RANK(J61,$J$5:$J$64))</f>
        <v/>
      </c>
      <c r="L61" s="15" t="n"/>
      <c r="M61" s="15" t="n"/>
      <c r="N61" s="15" t="n"/>
    </row>
    <row r="62" ht="22" customHeight="1">
      <c r="A62" s="16">
        <f>IF(B62="","",ROW()-4)</f>
        <v/>
      </c>
      <c r="B62" s="16" t="n"/>
      <c r="C62" s="16" t="n"/>
      <c r="D62" s="16" t="n"/>
      <c r="E62" s="16" t="n"/>
      <c r="F62" s="16" t="n"/>
      <c r="G62" s="16" t="n"/>
      <c r="H62" s="20">
        <f>IF(B62="","",IFERROR(INDEX('3 Divisions &amp; Team'!$H$5:$H$64,MATCH(B62,'3 Divisions &amp; Team'!$B$5:$B$64,0)),""))</f>
        <v/>
      </c>
      <c r="I62" s="20">
        <f>IF(OR(F62="",H62=""),"",F62*12*H62)</f>
        <v/>
      </c>
      <c r="J62" s="20">
        <f>IF(OR(I62="",G62=""),"",I62*IF(G62="Low",Lists!$M$3,IF(G62="Medium",Lists!$N$3,Lists!$O$3)))</f>
        <v/>
      </c>
      <c r="K62" s="16">
        <f>IF(J62="","",RANK(J62,$J$5:$J$64))</f>
        <v/>
      </c>
      <c r="L62" s="16" t="n"/>
      <c r="M62" s="16" t="n"/>
      <c r="N62" s="16" t="n"/>
    </row>
    <row r="63" ht="22" customHeight="1">
      <c r="A63" s="15">
        <f>IF(B63="","",ROW()-4)</f>
        <v/>
      </c>
      <c r="B63" s="15" t="n"/>
      <c r="C63" s="15" t="n"/>
      <c r="D63" s="15" t="n"/>
      <c r="E63" s="15" t="n"/>
      <c r="F63" s="15" t="n"/>
      <c r="G63" s="15" t="n"/>
      <c r="H63" s="19">
        <f>IF(B63="","",IFERROR(INDEX('3 Divisions &amp; Team'!$H$5:$H$64,MATCH(B63,'3 Divisions &amp; Team'!$B$5:$B$64,0)),""))</f>
        <v/>
      </c>
      <c r="I63" s="19">
        <f>IF(OR(F63="",H63=""),"",F63*12*H63)</f>
        <v/>
      </c>
      <c r="J63" s="19">
        <f>IF(OR(I63="",G63=""),"",I63*IF(G63="Low",Lists!$M$3,IF(G63="Medium",Lists!$N$3,Lists!$O$3)))</f>
        <v/>
      </c>
      <c r="K63" s="15">
        <f>IF(J63="","",RANK(J63,$J$5:$J$64))</f>
        <v/>
      </c>
      <c r="L63" s="15" t="n"/>
      <c r="M63" s="15" t="n"/>
      <c r="N63" s="15" t="n"/>
    </row>
    <row r="64" ht="22" customHeight="1">
      <c r="A64" s="16">
        <f>IF(B64="","",ROW()-4)</f>
        <v/>
      </c>
      <c r="B64" s="16" t="n"/>
      <c r="C64" s="16" t="n"/>
      <c r="D64" s="16" t="n"/>
      <c r="E64" s="16" t="n"/>
      <c r="F64" s="16" t="n"/>
      <c r="G64" s="16" t="n"/>
      <c r="H64" s="20">
        <f>IF(B64="","",IFERROR(INDEX('3 Divisions &amp; Team'!$H$5:$H$64,MATCH(B64,'3 Divisions &amp; Team'!$B$5:$B$64,0)),""))</f>
        <v/>
      </c>
      <c r="I64" s="20">
        <f>IF(OR(F64="",H64=""),"",F64*12*H64)</f>
        <v/>
      </c>
      <c r="J64" s="20">
        <f>IF(OR(I64="",G64=""),"",I64*IF(G64="Low",Lists!$M$3,IF(G64="Medium",Lists!$N$3,Lists!$O$3)))</f>
        <v/>
      </c>
      <c r="K64" s="16">
        <f>IF(J64="","",RANK(J64,$J$5:$J$64))</f>
        <v/>
      </c>
      <c r="L64" s="16" t="n"/>
      <c r="M64" s="16" t="n"/>
      <c r="N64" s="16" t="n"/>
    </row>
    <row r="66">
      <c r="D66" s="22" t="inlineStr">
        <is>
          <t>Total hours per month / annual cost of listed workflows</t>
        </is>
      </c>
      <c r="F66" s="22">
        <f>SUM(F5:F64)</f>
        <v/>
      </c>
      <c r="I66" s="23">
        <f>SUM(I5:I64)</f>
        <v/>
      </c>
    </row>
    <row r="67">
      <c r="D67" s="22" t="inlineStr">
        <is>
          <t>Annual cost of workflows marked Hand to Viktor = Yes</t>
        </is>
      </c>
      <c r="I67" s="23">
        <f>SUMIF(M5:M64,"Yes",I5:I64)</f>
        <v/>
      </c>
    </row>
  </sheetData>
  <mergeCells count="1">
    <mergeCell ref="A2:H2"/>
  </mergeCells>
  <conditionalFormatting sqref="G5:G64">
    <cfRule type="cellIs" priority="1" operator="equal" dxfId="1">
      <formula>"Low"</formula>
    </cfRule>
  </conditionalFormatting>
  <conditionalFormatting sqref="K5:K64">
    <cfRule type="cellIs" priority="2" operator="lessThanOrEqual" dxfId="0">
      <formula>3</formula>
    </cfRule>
  </conditionalFormatting>
  <dataValidations count="4">
    <dataValidation sqref="C5:C64" showDropDown="0" showInputMessage="0" showErrorMessage="0" allowBlank="1" type="list">
      <formula1>Lists!$J$2:$J$9</formula1>
    </dataValidation>
    <dataValidation sqref="E5:E64" showDropDown="0" showInputMessage="0" showErrorMessage="0" allowBlank="1" type="list">
      <formula1>Lists!$D$2:$D$5</formula1>
    </dataValidation>
    <dataValidation sqref="G5:G64" showDropDown="0" showInputMessage="0" showErrorMessage="0" allowBlank="1" type="list">
      <formula1>Lists!$E$2:$E$4</formula1>
    </dataValidation>
    <dataValidation sqref="L5:L64" showDropDown="0" showInputMessage="0" showErrorMessage="0" allowBlank="1" type="list">
      <formula1>Lists!$F$2:$F$3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7749FF"/>
    <outlinePr summaryBelow="1" summaryRight="1"/>
    <pageSetUpPr/>
  </sheetPr>
  <dimension ref="A1:L6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32" customWidth="1" min="2" max="2"/>
    <col width="16" customWidth="1" min="3" max="3"/>
    <col width="26" customWidth="1" min="4" max="4"/>
    <col width="28" customWidth="1" min="5" max="5"/>
    <col width="12" customWidth="1" min="6" max="6"/>
    <col width="16" customWidth="1" min="7" max="7"/>
    <col width="28" customWidth="1" min="8" max="8"/>
    <col width="28" customWidth="1" min="9" max="9"/>
    <col width="20" customWidth="1" min="10" max="10"/>
    <col width="14" customWidth="1" min="11" max="11"/>
    <col width="30" customWidth="1" min="12" max="12"/>
  </cols>
  <sheetData>
    <row r="1" ht="34" customHeight="1">
      <c r="A1" s="10" t="inlineStr">
        <is>
          <t>5. SOP Inventory</t>
        </is>
      </c>
    </row>
    <row r="2" ht="30" customHeight="1">
      <c r="A2" s="11" t="inlineStr">
        <is>
          <t>One row per workflow going to Viktor. The SOP must come from the single best person at the task, not whoever happens to do it. If it does not exist: book 30 minutes, record a Loom walkthrough, drop the link here.</t>
        </is>
      </c>
    </row>
    <row r="3" ht="8" customHeight="1"/>
    <row r="4" ht="36" customHeight="1">
      <c r="A4" s="12" t="inlineStr">
        <is>
          <t>#</t>
        </is>
      </c>
      <c r="B4" s="12" t="inlineStr">
        <is>
          <t>Workflow / SOP name</t>
        </is>
      </c>
      <c r="C4" s="12" t="inlineStr">
        <is>
          <t>Division</t>
        </is>
      </c>
      <c r="D4" s="12" t="inlineStr">
        <is>
          <t>Best person at this task (regardless of title)</t>
        </is>
      </c>
      <c r="E4" s="12" t="inlineStr">
        <is>
          <t>Current SOP link (if any)</t>
        </is>
      </c>
      <c r="F4" s="12" t="inlineStr">
        <is>
          <t>Gold standard?</t>
        </is>
      </c>
      <c r="G4" s="12" t="inlineStr">
        <is>
          <t>Recording scheduled (date)</t>
        </is>
      </c>
      <c r="H4" s="12" t="inlineStr">
        <is>
          <t>Recording link (Loom / call)</t>
        </is>
      </c>
      <c r="I4" s="12" t="inlineStr">
        <is>
          <t>Draft SOP link (Notion / Doc)</t>
        </is>
      </c>
      <c r="J4" s="12" t="inlineStr">
        <is>
          <t>Status</t>
        </is>
      </c>
      <c r="K4" s="12" t="inlineStr">
        <is>
          <t>Reviewed by expert on</t>
        </is>
      </c>
      <c r="L4" s="12" t="inlineStr">
        <is>
          <t>Notes</t>
        </is>
      </c>
    </row>
    <row r="5" ht="44" customHeight="1">
      <c r="A5" s="13" t="n">
        <v>1</v>
      </c>
      <c r="B5" s="13" t="inlineStr">
        <is>
          <t>Ads optimisation: pausing under-performing creatives</t>
        </is>
      </c>
      <c r="C5" s="13" t="inlineStr">
        <is>
          <t>Marketing</t>
        </is>
      </c>
      <c r="D5" s="13" t="inlineStr">
        <is>
          <t>Founder (not the media buyer)</t>
        </is>
      </c>
      <c r="E5" s="13" t="inlineStr"/>
      <c r="F5" s="13" t="inlineStr">
        <is>
          <t>No</t>
        </is>
      </c>
      <c r="G5" s="13" t="inlineStr">
        <is>
          <t>2026-09-17</t>
        </is>
      </c>
      <c r="H5" s="13" t="inlineStr">
        <is>
          <t>https://loom.com/...</t>
        </is>
      </c>
      <c r="I5" s="13" t="inlineStr"/>
      <c r="J5" s="13" t="inlineStr">
        <is>
          <t>Recording scheduled</t>
        </is>
      </c>
      <c r="K5" s="13" t="inlineStr"/>
      <c r="L5" s="13" t="inlineStr">
        <is>
          <t>Example row. 30 min on the expert's calendar, walk through a real example incl. exceptions.</t>
        </is>
      </c>
    </row>
    <row r="6" ht="44" customHeight="1">
      <c r="A6" s="16">
        <f>IF(B6="","",ROW()-4)</f>
        <v/>
      </c>
      <c r="B6" s="16" t="n"/>
      <c r="C6" s="16" t="n"/>
      <c r="D6" s="16" t="n"/>
      <c r="E6" s="16" t="n"/>
      <c r="F6" s="16" t="n"/>
      <c r="G6" s="16" t="n"/>
      <c r="H6" s="16" t="n"/>
      <c r="I6" s="16" t="n"/>
      <c r="J6" s="16" t="n"/>
      <c r="K6" s="16" t="n"/>
      <c r="L6" s="16" t="n"/>
    </row>
    <row r="7" ht="22" customHeight="1">
      <c r="A7" s="15">
        <f>IF(B7="","",ROW()-4)</f>
        <v/>
      </c>
      <c r="B7" s="15" t="n"/>
      <c r="C7" s="15" t="n"/>
      <c r="D7" s="15" t="n"/>
      <c r="E7" s="15" t="n"/>
      <c r="F7" s="15" t="n"/>
      <c r="G7" s="15" t="n"/>
      <c r="H7" s="15" t="n"/>
      <c r="I7" s="15" t="n"/>
      <c r="J7" s="15" t="n"/>
      <c r="K7" s="15" t="n"/>
      <c r="L7" s="15" t="n"/>
    </row>
    <row r="8" ht="22" customHeight="1">
      <c r="A8" s="16">
        <f>IF(B8="","",ROW()-4)</f>
        <v/>
      </c>
      <c r="B8" s="16" t="n"/>
      <c r="C8" s="16" t="n"/>
      <c r="D8" s="16" t="n"/>
      <c r="E8" s="16" t="n"/>
      <c r="F8" s="16" t="n"/>
      <c r="G8" s="16" t="n"/>
      <c r="H8" s="16" t="n"/>
      <c r="I8" s="16" t="n"/>
      <c r="J8" s="16" t="n"/>
      <c r="K8" s="16" t="n"/>
      <c r="L8" s="16" t="n"/>
    </row>
    <row r="9" ht="22" customHeight="1">
      <c r="A9" s="15">
        <f>IF(B9="","",ROW()-4)</f>
        <v/>
      </c>
      <c r="B9" s="15" t="n"/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</row>
    <row r="10" ht="22" customHeight="1">
      <c r="A10" s="16">
        <f>IF(B10="","",ROW()-4)</f>
        <v/>
      </c>
      <c r="B10" s="16" t="n"/>
      <c r="C10" s="16" t="n"/>
      <c r="D10" s="16" t="n"/>
      <c r="E10" s="16" t="n"/>
      <c r="F10" s="16" t="n"/>
      <c r="G10" s="16" t="n"/>
      <c r="H10" s="16" t="n"/>
      <c r="I10" s="16" t="n"/>
      <c r="J10" s="16" t="n"/>
      <c r="K10" s="16" t="n"/>
      <c r="L10" s="16" t="n"/>
    </row>
    <row r="11" ht="22" customHeight="1">
      <c r="A11" s="15">
        <f>IF(B11="","",ROW()-4)</f>
        <v/>
      </c>
      <c r="B11" s="15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</row>
    <row r="12" ht="22" customHeight="1">
      <c r="A12" s="16">
        <f>IF(B12="","",ROW()-4)</f>
        <v/>
      </c>
      <c r="B12" s="16" t="n"/>
      <c r="C12" s="16" t="n"/>
      <c r="D12" s="16" t="n"/>
      <c r="E12" s="16" t="n"/>
      <c r="F12" s="16" t="n"/>
      <c r="G12" s="16" t="n"/>
      <c r="H12" s="16" t="n"/>
      <c r="I12" s="16" t="n"/>
      <c r="J12" s="16" t="n"/>
      <c r="K12" s="16" t="n"/>
      <c r="L12" s="16" t="n"/>
    </row>
    <row r="13" ht="22" customHeight="1">
      <c r="A13" s="15">
        <f>IF(B13="","",ROW()-4)</f>
        <v/>
      </c>
      <c r="B13" s="15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</row>
    <row r="14" ht="22" customHeight="1">
      <c r="A14" s="16">
        <f>IF(B14="","",ROW()-4)</f>
        <v/>
      </c>
      <c r="B14" s="16" t="n"/>
      <c r="C14" s="16" t="n"/>
      <c r="D14" s="16" t="n"/>
      <c r="E14" s="16" t="n"/>
      <c r="F14" s="16" t="n"/>
      <c r="G14" s="16" t="n"/>
      <c r="H14" s="16" t="n"/>
      <c r="I14" s="16" t="n"/>
      <c r="J14" s="16" t="n"/>
      <c r="K14" s="16" t="n"/>
      <c r="L14" s="16" t="n"/>
    </row>
    <row r="15" ht="22" customHeight="1">
      <c r="A15" s="15">
        <f>IF(B15="","",ROW()-4)</f>
        <v/>
      </c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</row>
    <row r="16" ht="22" customHeight="1">
      <c r="A16" s="16">
        <f>IF(B16="","",ROW()-4)</f>
        <v/>
      </c>
      <c r="B16" s="16" t="n"/>
      <c r="C16" s="16" t="n"/>
      <c r="D16" s="16" t="n"/>
      <c r="E16" s="16" t="n"/>
      <c r="F16" s="16" t="n"/>
      <c r="G16" s="16" t="n"/>
      <c r="H16" s="16" t="n"/>
      <c r="I16" s="16" t="n"/>
      <c r="J16" s="16" t="n"/>
      <c r="K16" s="16" t="n"/>
      <c r="L16" s="16" t="n"/>
    </row>
    <row r="17" ht="22" customHeight="1">
      <c r="A17" s="15">
        <f>IF(B17="","",ROW()-4)</f>
        <v/>
      </c>
      <c r="B17" s="15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</row>
    <row r="18" ht="22" customHeight="1">
      <c r="A18" s="16">
        <f>IF(B18="","",ROW()-4)</f>
        <v/>
      </c>
      <c r="B18" s="16" t="n"/>
      <c r="C18" s="16" t="n"/>
      <c r="D18" s="16" t="n"/>
      <c r="E18" s="16" t="n"/>
      <c r="F18" s="16" t="n"/>
      <c r="G18" s="16" t="n"/>
      <c r="H18" s="16" t="n"/>
      <c r="I18" s="16" t="n"/>
      <c r="J18" s="16" t="n"/>
      <c r="K18" s="16" t="n"/>
      <c r="L18" s="16" t="n"/>
    </row>
    <row r="19" ht="22" customHeight="1">
      <c r="A19" s="15">
        <f>IF(B19="","",ROW()-4)</f>
        <v/>
      </c>
      <c r="B19" s="15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</row>
    <row r="20" ht="22" customHeight="1">
      <c r="A20" s="16">
        <f>IF(B20="","",ROW()-4)</f>
        <v/>
      </c>
      <c r="B20" s="16" t="n"/>
      <c r="C20" s="16" t="n"/>
      <c r="D20" s="16" t="n"/>
      <c r="E20" s="16" t="n"/>
      <c r="F20" s="16" t="n"/>
      <c r="G20" s="16" t="n"/>
      <c r="H20" s="16" t="n"/>
      <c r="I20" s="16" t="n"/>
      <c r="J20" s="16" t="n"/>
      <c r="K20" s="16" t="n"/>
      <c r="L20" s="16" t="n"/>
    </row>
    <row r="21" ht="22" customHeight="1">
      <c r="A21" s="15">
        <f>IF(B21="","",ROW()-4)</f>
        <v/>
      </c>
      <c r="B21" s="15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</row>
    <row r="22" ht="22" customHeight="1">
      <c r="A22" s="16">
        <f>IF(B22="","",ROW()-4)</f>
        <v/>
      </c>
      <c r="B22" s="16" t="n"/>
      <c r="C22" s="16" t="n"/>
      <c r="D22" s="16" t="n"/>
      <c r="E22" s="16" t="n"/>
      <c r="F22" s="16" t="n"/>
      <c r="G22" s="16" t="n"/>
      <c r="H22" s="16" t="n"/>
      <c r="I22" s="16" t="n"/>
      <c r="J22" s="16" t="n"/>
      <c r="K22" s="16" t="n"/>
      <c r="L22" s="16" t="n"/>
    </row>
    <row r="23" ht="22" customHeight="1">
      <c r="A23" s="15">
        <f>IF(B23="","",ROW()-4)</f>
        <v/>
      </c>
      <c r="B23" s="15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</row>
    <row r="24" ht="22" customHeight="1">
      <c r="A24" s="16">
        <f>IF(B24="","",ROW()-4)</f>
        <v/>
      </c>
      <c r="B24" s="16" t="n"/>
      <c r="C24" s="16" t="n"/>
      <c r="D24" s="16" t="n"/>
      <c r="E24" s="16" t="n"/>
      <c r="F24" s="16" t="n"/>
      <c r="G24" s="16" t="n"/>
      <c r="H24" s="16" t="n"/>
      <c r="I24" s="16" t="n"/>
      <c r="J24" s="16" t="n"/>
      <c r="K24" s="16" t="n"/>
      <c r="L24" s="16" t="n"/>
    </row>
    <row r="25" ht="22" customHeight="1">
      <c r="A25" s="15">
        <f>IF(B25="","",ROW()-4)</f>
        <v/>
      </c>
      <c r="B25" s="15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5" t="n"/>
    </row>
    <row r="26" ht="22" customHeight="1">
      <c r="A26" s="16">
        <f>IF(B26="","",ROW()-4)</f>
        <v/>
      </c>
      <c r="B26" s="16" t="n"/>
      <c r="C26" s="16" t="n"/>
      <c r="D26" s="16" t="n"/>
      <c r="E26" s="16" t="n"/>
      <c r="F26" s="16" t="n"/>
      <c r="G26" s="16" t="n"/>
      <c r="H26" s="16" t="n"/>
      <c r="I26" s="16" t="n"/>
      <c r="J26" s="16" t="n"/>
      <c r="K26" s="16" t="n"/>
      <c r="L26" s="16" t="n"/>
    </row>
    <row r="27" ht="22" customHeight="1">
      <c r="A27" s="15">
        <f>IF(B27="","",ROW()-4)</f>
        <v/>
      </c>
      <c r="B27" s="15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5" t="n"/>
    </row>
    <row r="28" ht="22" customHeight="1">
      <c r="A28" s="16">
        <f>IF(B28="","",ROW()-4)</f>
        <v/>
      </c>
      <c r="B28" s="16" t="n"/>
      <c r="C28" s="16" t="n"/>
      <c r="D28" s="16" t="n"/>
      <c r="E28" s="16" t="n"/>
      <c r="F28" s="16" t="n"/>
      <c r="G28" s="16" t="n"/>
      <c r="H28" s="16" t="n"/>
      <c r="I28" s="16" t="n"/>
      <c r="J28" s="16" t="n"/>
      <c r="K28" s="16" t="n"/>
      <c r="L28" s="16" t="n"/>
    </row>
    <row r="29" ht="22" customHeight="1">
      <c r="A29" s="15">
        <f>IF(B29="","",ROW()-4)</f>
        <v/>
      </c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</row>
    <row r="30" ht="22" customHeight="1">
      <c r="A30" s="16">
        <f>IF(B30="","",ROW()-4)</f>
        <v/>
      </c>
      <c r="B30" s="16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</row>
    <row r="31" ht="22" customHeight="1">
      <c r="A31" s="15">
        <f>IF(B31="","",ROW()-4)</f>
        <v/>
      </c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</row>
    <row r="32" ht="22" customHeight="1">
      <c r="A32" s="16">
        <f>IF(B32="","",ROW()-4)</f>
        <v/>
      </c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</row>
    <row r="33" ht="22" customHeight="1">
      <c r="A33" s="15">
        <f>IF(B33="","",ROW()-4)</f>
        <v/>
      </c>
      <c r="B33" s="15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5" t="n"/>
    </row>
    <row r="34" ht="22" customHeight="1">
      <c r="A34" s="16">
        <f>IF(B34="","",ROW()-4)</f>
        <v/>
      </c>
      <c r="B34" s="16" t="n"/>
      <c r="C34" s="16" t="n"/>
      <c r="D34" s="16" t="n"/>
      <c r="E34" s="16" t="n"/>
      <c r="F34" s="16" t="n"/>
      <c r="G34" s="16" t="n"/>
      <c r="H34" s="16" t="n"/>
      <c r="I34" s="16" t="n"/>
      <c r="J34" s="16" t="n"/>
      <c r="K34" s="16" t="n"/>
      <c r="L34" s="16" t="n"/>
    </row>
    <row r="35" ht="22" customHeight="1">
      <c r="A35" s="15">
        <f>IF(B35="","",ROW()-4)</f>
        <v/>
      </c>
      <c r="B35" s="15" t="n"/>
      <c r="C35" s="15" t="n"/>
      <c r="D35" s="15" t="n"/>
      <c r="E35" s="15" t="n"/>
      <c r="F35" s="15" t="n"/>
      <c r="G35" s="15" t="n"/>
      <c r="H35" s="15" t="n"/>
      <c r="I35" s="15" t="n"/>
      <c r="J35" s="15" t="n"/>
      <c r="K35" s="15" t="n"/>
      <c r="L35" s="15" t="n"/>
    </row>
    <row r="36" ht="22" customHeight="1">
      <c r="A36" s="16">
        <f>IF(B36="","",ROW()-4)</f>
        <v/>
      </c>
      <c r="B36" s="16" t="n"/>
      <c r="C36" s="16" t="n"/>
      <c r="D36" s="16" t="n"/>
      <c r="E36" s="16" t="n"/>
      <c r="F36" s="16" t="n"/>
      <c r="G36" s="16" t="n"/>
      <c r="H36" s="16" t="n"/>
      <c r="I36" s="16" t="n"/>
      <c r="J36" s="16" t="n"/>
      <c r="K36" s="16" t="n"/>
      <c r="L36" s="16" t="n"/>
    </row>
    <row r="37" ht="22" customHeight="1">
      <c r="A37" s="15">
        <f>IF(B37="","",ROW()-4)</f>
        <v/>
      </c>
      <c r="B37" s="15" t="n"/>
      <c r="C37" s="15" t="n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15" t="n"/>
    </row>
    <row r="38" ht="22" customHeight="1">
      <c r="A38" s="16">
        <f>IF(B38="","",ROW()-4)</f>
        <v/>
      </c>
      <c r="B38" s="16" t="n"/>
      <c r="C38" s="16" t="n"/>
      <c r="D38" s="16" t="n"/>
      <c r="E38" s="16" t="n"/>
      <c r="F38" s="16" t="n"/>
      <c r="G38" s="16" t="n"/>
      <c r="H38" s="16" t="n"/>
      <c r="I38" s="16" t="n"/>
      <c r="J38" s="16" t="n"/>
      <c r="K38" s="16" t="n"/>
      <c r="L38" s="16" t="n"/>
    </row>
    <row r="39" ht="22" customHeight="1">
      <c r="A39" s="15">
        <f>IF(B39="","",ROW()-4)</f>
        <v/>
      </c>
      <c r="B39" s="15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5" t="n"/>
    </row>
    <row r="40" ht="22" customHeight="1">
      <c r="A40" s="16">
        <f>IF(B40="","",ROW()-4)</f>
        <v/>
      </c>
      <c r="B40" s="16" t="n"/>
      <c r="C40" s="16" t="n"/>
      <c r="D40" s="16" t="n"/>
      <c r="E40" s="16" t="n"/>
      <c r="F40" s="16" t="n"/>
      <c r="G40" s="16" t="n"/>
      <c r="H40" s="16" t="n"/>
      <c r="I40" s="16" t="n"/>
      <c r="J40" s="16" t="n"/>
      <c r="K40" s="16" t="n"/>
      <c r="L40" s="16" t="n"/>
    </row>
    <row r="41" ht="22" customHeight="1">
      <c r="A41" s="15">
        <f>IF(B41="","",ROW()-4)</f>
        <v/>
      </c>
      <c r="B41" s="15" t="n"/>
      <c r="C41" s="15" t="n"/>
      <c r="D41" s="15" t="n"/>
      <c r="E41" s="15" t="n"/>
      <c r="F41" s="15" t="n"/>
      <c r="G41" s="15" t="n"/>
      <c r="H41" s="15" t="n"/>
      <c r="I41" s="15" t="n"/>
      <c r="J41" s="15" t="n"/>
      <c r="K41" s="15" t="n"/>
      <c r="L41" s="15" t="n"/>
    </row>
    <row r="42" ht="22" customHeight="1">
      <c r="A42" s="16">
        <f>IF(B42="","",ROW()-4)</f>
        <v/>
      </c>
      <c r="B42" s="16" t="n"/>
      <c r="C42" s="16" t="n"/>
      <c r="D42" s="16" t="n"/>
      <c r="E42" s="16" t="n"/>
      <c r="F42" s="16" t="n"/>
      <c r="G42" s="16" t="n"/>
      <c r="H42" s="16" t="n"/>
      <c r="I42" s="16" t="n"/>
      <c r="J42" s="16" t="n"/>
      <c r="K42" s="16" t="n"/>
      <c r="L42" s="16" t="n"/>
    </row>
    <row r="43" ht="22" customHeight="1">
      <c r="A43" s="15">
        <f>IF(B43="","",ROW()-4)</f>
        <v/>
      </c>
      <c r="B43" s="15" t="n"/>
      <c r="C43" s="15" t="n"/>
      <c r="D43" s="15" t="n"/>
      <c r="E43" s="15" t="n"/>
      <c r="F43" s="15" t="n"/>
      <c r="G43" s="15" t="n"/>
      <c r="H43" s="15" t="n"/>
      <c r="I43" s="15" t="n"/>
      <c r="J43" s="15" t="n"/>
      <c r="K43" s="15" t="n"/>
      <c r="L43" s="15" t="n"/>
    </row>
    <row r="44" ht="22" customHeight="1">
      <c r="A44" s="16">
        <f>IF(B44="","",ROW()-4)</f>
        <v/>
      </c>
      <c r="B44" s="16" t="n"/>
      <c r="C44" s="16" t="n"/>
      <c r="D44" s="16" t="n"/>
      <c r="E44" s="16" t="n"/>
      <c r="F44" s="16" t="n"/>
      <c r="G44" s="16" t="n"/>
      <c r="H44" s="16" t="n"/>
      <c r="I44" s="16" t="n"/>
      <c r="J44" s="16" t="n"/>
      <c r="K44" s="16" t="n"/>
      <c r="L44" s="16" t="n"/>
    </row>
    <row r="45" ht="22" customHeight="1">
      <c r="A45" s="15">
        <f>IF(B45="","",ROW()-4)</f>
        <v/>
      </c>
      <c r="B45" s="15" t="n"/>
      <c r="C45" s="15" t="n"/>
      <c r="D45" s="15" t="n"/>
      <c r="E45" s="15" t="n"/>
      <c r="F45" s="15" t="n"/>
      <c r="G45" s="15" t="n"/>
      <c r="H45" s="15" t="n"/>
      <c r="I45" s="15" t="n"/>
      <c r="J45" s="15" t="n"/>
      <c r="K45" s="15" t="n"/>
      <c r="L45" s="15" t="n"/>
    </row>
    <row r="46" ht="22" customHeight="1">
      <c r="A46" s="16">
        <f>IF(B46="","",ROW()-4)</f>
        <v/>
      </c>
      <c r="B46" s="16" t="n"/>
      <c r="C46" s="16" t="n"/>
      <c r="D46" s="16" t="n"/>
      <c r="E46" s="16" t="n"/>
      <c r="F46" s="16" t="n"/>
      <c r="G46" s="16" t="n"/>
      <c r="H46" s="16" t="n"/>
      <c r="I46" s="16" t="n"/>
      <c r="J46" s="16" t="n"/>
      <c r="K46" s="16" t="n"/>
      <c r="L46" s="16" t="n"/>
    </row>
    <row r="47" ht="22" customHeight="1">
      <c r="A47" s="15">
        <f>IF(B47="","",ROW()-4)</f>
        <v/>
      </c>
      <c r="B47" s="15" t="n"/>
      <c r="C47" s="15" t="n"/>
      <c r="D47" s="15" t="n"/>
      <c r="E47" s="15" t="n"/>
      <c r="F47" s="15" t="n"/>
      <c r="G47" s="15" t="n"/>
      <c r="H47" s="15" t="n"/>
      <c r="I47" s="15" t="n"/>
      <c r="J47" s="15" t="n"/>
      <c r="K47" s="15" t="n"/>
      <c r="L47" s="15" t="n"/>
    </row>
    <row r="48" ht="22" customHeight="1">
      <c r="A48" s="16">
        <f>IF(B48="","",ROW()-4)</f>
        <v/>
      </c>
      <c r="B48" s="16" t="n"/>
      <c r="C48" s="16" t="n"/>
      <c r="D48" s="16" t="n"/>
      <c r="E48" s="16" t="n"/>
      <c r="F48" s="16" t="n"/>
      <c r="G48" s="16" t="n"/>
      <c r="H48" s="16" t="n"/>
      <c r="I48" s="16" t="n"/>
      <c r="J48" s="16" t="n"/>
      <c r="K48" s="16" t="n"/>
      <c r="L48" s="16" t="n"/>
    </row>
    <row r="49" ht="22" customHeight="1">
      <c r="A49" s="15">
        <f>IF(B49="","",ROW()-4)</f>
        <v/>
      </c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</row>
    <row r="50" ht="22" customHeight="1">
      <c r="A50" s="16">
        <f>IF(B50="","",ROW()-4)</f>
        <v/>
      </c>
      <c r="B50" s="16" t="n"/>
      <c r="C50" s="16" t="n"/>
      <c r="D50" s="16" t="n"/>
      <c r="E50" s="16" t="n"/>
      <c r="F50" s="16" t="n"/>
      <c r="G50" s="16" t="n"/>
      <c r="H50" s="16" t="n"/>
      <c r="I50" s="16" t="n"/>
      <c r="J50" s="16" t="n"/>
      <c r="K50" s="16" t="n"/>
      <c r="L50" s="16" t="n"/>
    </row>
    <row r="51" ht="22" customHeight="1">
      <c r="A51" s="15">
        <f>IF(B51="","",ROW()-4)</f>
        <v/>
      </c>
      <c r="B51" s="15" t="n"/>
      <c r="C51" s="15" t="n"/>
      <c r="D51" s="15" t="n"/>
      <c r="E51" s="15" t="n"/>
      <c r="F51" s="15" t="n"/>
      <c r="G51" s="15" t="n"/>
      <c r="H51" s="15" t="n"/>
      <c r="I51" s="15" t="n"/>
      <c r="J51" s="15" t="n"/>
      <c r="K51" s="15" t="n"/>
      <c r="L51" s="15" t="n"/>
    </row>
    <row r="52" ht="22" customHeight="1">
      <c r="A52" s="16">
        <f>IF(B52="","",ROW()-4)</f>
        <v/>
      </c>
      <c r="B52" s="16" t="n"/>
      <c r="C52" s="16" t="n"/>
      <c r="D52" s="16" t="n"/>
      <c r="E52" s="16" t="n"/>
      <c r="F52" s="16" t="n"/>
      <c r="G52" s="16" t="n"/>
      <c r="H52" s="16" t="n"/>
      <c r="I52" s="16" t="n"/>
      <c r="J52" s="16" t="n"/>
      <c r="K52" s="16" t="n"/>
      <c r="L52" s="16" t="n"/>
    </row>
    <row r="53" ht="22" customHeight="1">
      <c r="A53" s="15">
        <f>IF(B53="","",ROW()-4)</f>
        <v/>
      </c>
      <c r="B53" s="15" t="n"/>
      <c r="C53" s="15" t="n"/>
      <c r="D53" s="15" t="n"/>
      <c r="E53" s="15" t="n"/>
      <c r="F53" s="15" t="n"/>
      <c r="G53" s="15" t="n"/>
      <c r="H53" s="15" t="n"/>
      <c r="I53" s="15" t="n"/>
      <c r="J53" s="15" t="n"/>
      <c r="K53" s="15" t="n"/>
      <c r="L53" s="15" t="n"/>
    </row>
    <row r="54" ht="22" customHeight="1">
      <c r="A54" s="16">
        <f>IF(B54="","",ROW()-4)</f>
        <v/>
      </c>
      <c r="B54" s="16" t="n"/>
      <c r="C54" s="16" t="n"/>
      <c r="D54" s="16" t="n"/>
      <c r="E54" s="16" t="n"/>
      <c r="F54" s="16" t="n"/>
      <c r="G54" s="16" t="n"/>
      <c r="H54" s="16" t="n"/>
      <c r="I54" s="16" t="n"/>
      <c r="J54" s="16" t="n"/>
      <c r="K54" s="16" t="n"/>
      <c r="L54" s="16" t="n"/>
    </row>
    <row r="55" ht="22" customHeight="1">
      <c r="A55" s="15">
        <f>IF(B55="","",ROW()-4)</f>
        <v/>
      </c>
      <c r="B55" s="15" t="n"/>
      <c r="C55" s="15" t="n"/>
      <c r="D55" s="15" t="n"/>
      <c r="E55" s="15" t="n"/>
      <c r="F55" s="15" t="n"/>
      <c r="G55" s="15" t="n"/>
      <c r="H55" s="15" t="n"/>
      <c r="I55" s="15" t="n"/>
      <c r="J55" s="15" t="n"/>
      <c r="K55" s="15" t="n"/>
      <c r="L55" s="15" t="n"/>
    </row>
    <row r="56" ht="22" customHeight="1">
      <c r="A56" s="16">
        <f>IF(B56="","",ROW()-4)</f>
        <v/>
      </c>
      <c r="B56" s="16" t="n"/>
      <c r="C56" s="16" t="n"/>
      <c r="D56" s="16" t="n"/>
      <c r="E56" s="16" t="n"/>
      <c r="F56" s="16" t="n"/>
      <c r="G56" s="16" t="n"/>
      <c r="H56" s="16" t="n"/>
      <c r="I56" s="16" t="n"/>
      <c r="J56" s="16" t="n"/>
      <c r="K56" s="16" t="n"/>
      <c r="L56" s="16" t="n"/>
    </row>
    <row r="57" ht="22" customHeight="1">
      <c r="A57" s="15">
        <f>IF(B57="","",ROW()-4)</f>
        <v/>
      </c>
      <c r="B57" s="15" t="n"/>
      <c r="C57" s="15" t="n"/>
      <c r="D57" s="15" t="n"/>
      <c r="E57" s="15" t="n"/>
      <c r="F57" s="15" t="n"/>
      <c r="G57" s="15" t="n"/>
      <c r="H57" s="15" t="n"/>
      <c r="I57" s="15" t="n"/>
      <c r="J57" s="15" t="n"/>
      <c r="K57" s="15" t="n"/>
      <c r="L57" s="15" t="n"/>
    </row>
    <row r="58" ht="22" customHeight="1">
      <c r="A58" s="16">
        <f>IF(B58="","",ROW()-4)</f>
        <v/>
      </c>
      <c r="B58" s="16" t="n"/>
      <c r="C58" s="16" t="n"/>
      <c r="D58" s="16" t="n"/>
      <c r="E58" s="16" t="n"/>
      <c r="F58" s="16" t="n"/>
      <c r="G58" s="16" t="n"/>
      <c r="H58" s="16" t="n"/>
      <c r="I58" s="16" t="n"/>
      <c r="J58" s="16" t="n"/>
      <c r="K58" s="16" t="n"/>
      <c r="L58" s="16" t="n"/>
    </row>
    <row r="59" ht="22" customHeight="1">
      <c r="A59" s="15">
        <f>IF(B59="","",ROW()-4)</f>
        <v/>
      </c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</row>
    <row r="60" ht="22" customHeight="1">
      <c r="A60" s="16">
        <f>IF(B60="","",ROW()-4)</f>
        <v/>
      </c>
      <c r="B60" s="16" t="n"/>
      <c r="C60" s="16" t="n"/>
      <c r="D60" s="16" t="n"/>
      <c r="E60" s="16" t="n"/>
      <c r="F60" s="16" t="n"/>
      <c r="G60" s="16" t="n"/>
      <c r="H60" s="16" t="n"/>
      <c r="I60" s="16" t="n"/>
      <c r="J60" s="16" t="n"/>
      <c r="K60" s="16" t="n"/>
      <c r="L60" s="16" t="n"/>
    </row>
    <row r="61" ht="22" customHeight="1">
      <c r="A61" s="15">
        <f>IF(B61="","",ROW()-4)</f>
        <v/>
      </c>
      <c r="B61" s="15" t="n"/>
      <c r="C61" s="15" t="n"/>
      <c r="D61" s="15" t="n"/>
      <c r="E61" s="15" t="n"/>
      <c r="F61" s="15" t="n"/>
      <c r="G61" s="15" t="n"/>
      <c r="H61" s="15" t="n"/>
      <c r="I61" s="15" t="n"/>
      <c r="J61" s="15" t="n"/>
      <c r="K61" s="15" t="n"/>
      <c r="L61" s="15" t="n"/>
    </row>
    <row r="62" ht="22" customHeight="1">
      <c r="A62" s="16">
        <f>IF(B62="","",ROW()-4)</f>
        <v/>
      </c>
      <c r="B62" s="16" t="n"/>
      <c r="C62" s="16" t="n"/>
      <c r="D62" s="16" t="n"/>
      <c r="E62" s="16" t="n"/>
      <c r="F62" s="16" t="n"/>
      <c r="G62" s="16" t="n"/>
      <c r="H62" s="16" t="n"/>
      <c r="I62" s="16" t="n"/>
      <c r="J62" s="16" t="n"/>
      <c r="K62" s="16" t="n"/>
      <c r="L62" s="16" t="n"/>
    </row>
    <row r="63" ht="22" customHeight="1">
      <c r="A63" s="15">
        <f>IF(B63="","",ROW()-4)</f>
        <v/>
      </c>
      <c r="B63" s="15" t="n"/>
      <c r="C63" s="15" t="n"/>
      <c r="D63" s="15" t="n"/>
      <c r="E63" s="15" t="n"/>
      <c r="F63" s="15" t="n"/>
      <c r="G63" s="15" t="n"/>
      <c r="H63" s="15" t="n"/>
      <c r="I63" s="15" t="n"/>
      <c r="J63" s="15" t="n"/>
      <c r="K63" s="15" t="n"/>
      <c r="L63" s="15" t="n"/>
    </row>
    <row r="64" ht="22" customHeight="1">
      <c r="A64" s="16" t="n"/>
      <c r="B64" s="16" t="n"/>
      <c r="C64" s="16" t="n"/>
      <c r="D64" s="16" t="n"/>
      <c r="E64" s="16" t="n"/>
      <c r="F64" s="16" t="n"/>
      <c r="G64" s="16" t="n"/>
      <c r="H64" s="16" t="n"/>
      <c r="I64" s="16" t="n"/>
      <c r="J64" s="16" t="n"/>
      <c r="K64" s="16" t="n"/>
      <c r="L64" s="16" t="n"/>
    </row>
  </sheetData>
  <mergeCells count="1">
    <mergeCell ref="A2:H2"/>
  </mergeCells>
  <conditionalFormatting sqref="J5:J64">
    <cfRule type="cellIs" priority="1" operator="equal" dxfId="0">
      <formula>"Gold standard"</formula>
    </cfRule>
    <cfRule type="cellIs" priority="2" operator="equal" dxfId="2">
      <formula>"Not started"</formula>
    </cfRule>
  </conditionalFormatting>
  <dataValidations count="3">
    <dataValidation sqref="C5:C64" showDropDown="0" showInputMessage="0" showErrorMessage="0" allowBlank="1" type="list">
      <formula1>Lists!$J$2:$J$9</formula1>
    </dataValidation>
    <dataValidation sqref="F5:F64" showDropDown="0" showInputMessage="0" showErrorMessage="0" allowBlank="1" type="list">
      <formula1>Lists!$F$2:$F$3</formula1>
    </dataValidation>
    <dataValidation sqref="J5:J64" showDropDown="0" showInputMessage="0" showErrorMessage="0" allowBlank="1" type="list">
      <formula1>Lists!$G$2:$G$7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7749FF"/>
    <outlinePr summaryBelow="1" summaryRight="1"/>
    <pageSetUpPr/>
  </sheetPr>
  <dimension ref="A1:P6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26" customWidth="1" min="3" max="3"/>
    <col width="24" customWidth="1" min="4" max="4"/>
    <col width="18" customWidth="1" min="5" max="5"/>
    <col width="36" customWidth="1" min="6" max="6"/>
    <col width="20" customWidth="1" min="7" max="7"/>
    <col width="24" customWidth="1" min="8" max="8"/>
    <col width="10" customWidth="1" min="9" max="9"/>
    <col width="12" customWidth="1" min="10" max="10"/>
    <col width="12" customWidth="1" min="11" max="11"/>
    <col width="26" customWidth="1" min="12" max="12"/>
    <col width="12" customWidth="1" min="13" max="13"/>
    <col width="16" customWidth="1" min="14" max="14"/>
    <col width="12" customWidth="1" min="15" max="15"/>
    <col width="16" customWidth="1" min="16" max="16"/>
  </cols>
  <sheetData>
    <row r="1" ht="34" customHeight="1">
      <c r="A1" s="10" t="inlineStr">
        <is>
          <t>6. Command Center</t>
        </is>
      </c>
    </row>
    <row r="2" ht="30" customHeight="1">
      <c r="A2" s="11" t="inlineStr">
        <is>
          <t>Everything Viktor runs for this client, in one view. Review monthly: is it costing more than it saves? Has anyone reacted to its output in the last 30 days? If not, fix it or pause it.</t>
        </is>
      </c>
    </row>
    <row r="3" ht="8" customHeight="1"/>
    <row r="4" ht="36" customHeight="1">
      <c r="A4" s="12" t="inlineStr">
        <is>
          <t>#</t>
        </is>
      </c>
      <c r="B4" s="12" t="inlineStr">
        <is>
          <t>Channel (one job)</t>
        </is>
      </c>
      <c r="C4" s="12" t="inlineStr">
        <is>
          <t>Scheduled task / skill name</t>
        </is>
      </c>
      <c r="D4" s="12" t="inlineStr">
        <is>
          <t>Type</t>
        </is>
      </c>
      <c r="E4" s="12" t="inlineStr">
        <is>
          <t>Schedule / trigger</t>
        </is>
      </c>
      <c r="F4" s="12" t="inlineStr">
        <is>
          <t>What it does (one line)</t>
        </is>
      </c>
      <c r="G4" s="12" t="inlineStr">
        <is>
          <t>Reports to (channel / person)</t>
        </is>
      </c>
      <c r="H4" s="12" t="inlineStr">
        <is>
          <t>SOP link</t>
        </is>
      </c>
      <c r="I4" s="12" t="inlineStr">
        <is>
          <t>Has SOP?</t>
        </is>
      </c>
      <c r="J4" s="12" t="inlineStr">
        <is>
          <t>Credits per month</t>
        </is>
      </c>
      <c r="K4" s="12" t="inlineStr">
        <is>
          <t>USD per month</t>
        </is>
      </c>
      <c r="L4" s="12" t="inlineStr">
        <is>
          <t>Replaces workflow (from tab 4)</t>
        </is>
      </c>
      <c r="M4" s="12" t="inlineStr">
        <is>
          <t>Hours saved per month</t>
        </is>
      </c>
      <c r="N4" s="12" t="inlineStr">
        <is>
          <t>Last human reaction (date)</t>
        </is>
      </c>
      <c r="O4" s="12" t="inlineStr">
        <is>
          <t>Health</t>
        </is>
      </c>
      <c r="P4" s="12" t="inlineStr">
        <is>
          <t>Owner</t>
        </is>
      </c>
    </row>
    <row r="5" ht="44" customHeight="1">
      <c r="A5" s="13" t="n">
        <v>1</v>
      </c>
      <c r="B5" s="13" t="inlineStr">
        <is>
          <t>#ads-optimiser</t>
        </is>
      </c>
      <c r="C5" s="13" t="inlineStr">
        <is>
          <t>Weekly creative kill list</t>
        </is>
      </c>
      <c r="D5" s="13" t="inlineStr">
        <is>
          <t>Intelligence (reads, judges, writes)</t>
        </is>
      </c>
      <c r="E5" s="13" t="inlineStr">
        <is>
          <t>Mon 07:00</t>
        </is>
      </c>
      <c r="F5" s="13" t="inlineStr">
        <is>
          <t>Pulls last 7 days ad metrics, flags creatives under target per the SOP, posts list for approval</t>
        </is>
      </c>
      <c r="G5" s="13" t="inlineStr">
        <is>
          <t>#ads-optimiser + media buyer</t>
        </is>
      </c>
      <c r="H5" s="13" t="inlineStr">
        <is>
          <t>https://notion.so/...</t>
        </is>
      </c>
      <c r="I5" s="13" t="inlineStr">
        <is>
          <t>Yes</t>
        </is>
      </c>
      <c r="J5" s="17" t="n">
        <v>3200</v>
      </c>
      <c r="K5" s="24">
        <f>IF(J5="","",ROUND(J5/Lists!$M$1,2))</f>
        <v/>
      </c>
      <c r="L5" s="13" t="inlineStr">
        <is>
          <t>Ads optimisation</t>
        </is>
      </c>
      <c r="M5" s="13" t="n">
        <v>17</v>
      </c>
      <c r="N5" s="13" t="inlineStr">
        <is>
          <t>2026-09-14</t>
        </is>
      </c>
      <c r="O5" s="13">
        <f>IF(B5="","",IF(D5="Paused","Paused",IF(N5="","Stale",IF(TODAY()-N5&gt;30,"Stale","Healthy"))))</f>
        <v/>
      </c>
      <c r="P5" s="13" t="inlineStr">
        <is>
          <t>Marketing manager</t>
        </is>
      </c>
    </row>
    <row r="6" ht="44" customHeight="1">
      <c r="A6" s="14" t="n">
        <v>2</v>
      </c>
      <c r="B6" s="14" t="inlineStr">
        <is>
          <t>#client-reports</t>
        </is>
      </c>
      <c r="C6" s="14" t="inlineStr">
        <is>
          <t>Weekly client report</t>
        </is>
      </c>
      <c r="D6" s="14" t="inlineStr">
        <is>
          <t>Script-driven (pull, calculate, post)</t>
        </is>
      </c>
      <c r="E6" s="14" t="inlineStr">
        <is>
          <t>Fri 16:00</t>
        </is>
      </c>
      <c r="F6" s="14" t="inlineStr">
        <is>
          <t>Pulls sessions, sales, rank via API, calculates week over week, builds report</t>
        </is>
      </c>
      <c r="G6" s="14" t="inlineStr">
        <is>
          <t>Account manager</t>
        </is>
      </c>
      <c r="H6" s="14" t="inlineStr">
        <is>
          <t>https://notion.so/...</t>
        </is>
      </c>
      <c r="I6" s="14" t="inlineStr">
        <is>
          <t>Yes</t>
        </is>
      </c>
      <c r="J6" s="18" t="n">
        <v>900</v>
      </c>
      <c r="K6" s="25">
        <f>IF(J6="","",ROUND(J6/Lists!$M$1,2))</f>
        <v/>
      </c>
      <c r="L6" s="14" t="inlineStr">
        <is>
          <t>Client weekly report</t>
        </is>
      </c>
      <c r="M6" s="14" t="n">
        <v>24</v>
      </c>
      <c r="N6" s="14" t="inlineStr">
        <is>
          <t>2026-08-01</t>
        </is>
      </c>
      <c r="O6" s="14">
        <f>IF(B6="","",IF(D6="Paused","Paused",IF(N6="","Stale",IF(TODAY()-N6&gt;30,"Stale","Healthy"))))</f>
        <v/>
      </c>
      <c r="P6" s="14" t="inlineStr">
        <is>
          <t>CS lead</t>
        </is>
      </c>
    </row>
    <row r="7" ht="22" customHeight="1">
      <c r="A7" s="15">
        <f>IF(B7="","",ROW()-4)</f>
        <v/>
      </c>
      <c r="B7" s="15" t="n"/>
      <c r="C7" s="15" t="n"/>
      <c r="D7" s="15" t="n"/>
      <c r="E7" s="15" t="n"/>
      <c r="F7" s="15" t="n"/>
      <c r="G7" s="15" t="n"/>
      <c r="H7" s="15" t="n"/>
      <c r="I7" s="15" t="n"/>
      <c r="J7" s="19" t="n"/>
      <c r="K7" s="26">
        <f>IF(J7="","",ROUND(J7/Lists!$M$1,2))</f>
        <v/>
      </c>
      <c r="L7" s="15" t="n"/>
      <c r="M7" s="15" t="n"/>
      <c r="N7" s="15" t="n"/>
      <c r="O7" s="15">
        <f>IF(B7="","",IF(D7="Paused","Paused",IF(N7="","Stale",IF(TODAY()-N7&gt;30,"Stale","Healthy"))))</f>
        <v/>
      </c>
      <c r="P7" s="15" t="n"/>
    </row>
    <row r="8" ht="22" customHeight="1">
      <c r="A8" s="16">
        <f>IF(B8="","",ROW()-4)</f>
        <v/>
      </c>
      <c r="B8" s="16" t="n"/>
      <c r="C8" s="16" t="n"/>
      <c r="D8" s="16" t="n"/>
      <c r="E8" s="16" t="n"/>
      <c r="F8" s="16" t="n"/>
      <c r="G8" s="16" t="n"/>
      <c r="H8" s="16" t="n"/>
      <c r="I8" s="16" t="n"/>
      <c r="J8" s="20" t="n"/>
      <c r="K8" s="27">
        <f>IF(J8="","",ROUND(J8/Lists!$M$1,2))</f>
        <v/>
      </c>
      <c r="L8" s="16" t="n"/>
      <c r="M8" s="16" t="n"/>
      <c r="N8" s="16" t="n"/>
      <c r="O8" s="16">
        <f>IF(B8="","",IF(D8="Paused","Paused",IF(N8="","Stale",IF(TODAY()-N8&gt;30,"Stale","Healthy"))))</f>
        <v/>
      </c>
      <c r="P8" s="16" t="n"/>
    </row>
    <row r="9" ht="22" customHeight="1">
      <c r="A9" s="15">
        <f>IF(B9="","",ROW()-4)</f>
        <v/>
      </c>
      <c r="B9" s="15" t="n"/>
      <c r="C9" s="15" t="n"/>
      <c r="D9" s="15" t="n"/>
      <c r="E9" s="15" t="n"/>
      <c r="F9" s="15" t="n"/>
      <c r="G9" s="15" t="n"/>
      <c r="H9" s="15" t="n"/>
      <c r="I9" s="15" t="n"/>
      <c r="J9" s="19" t="n"/>
      <c r="K9" s="26">
        <f>IF(J9="","",ROUND(J9/Lists!$M$1,2))</f>
        <v/>
      </c>
      <c r="L9" s="15" t="n"/>
      <c r="M9" s="15" t="n"/>
      <c r="N9" s="15" t="n"/>
      <c r="O9" s="15">
        <f>IF(B9="","",IF(D9="Paused","Paused",IF(N9="","Stale",IF(TODAY()-N9&gt;30,"Stale","Healthy"))))</f>
        <v/>
      </c>
      <c r="P9" s="15" t="n"/>
    </row>
    <row r="10" ht="22" customHeight="1">
      <c r="A10" s="16">
        <f>IF(B10="","",ROW()-4)</f>
        <v/>
      </c>
      <c r="B10" s="16" t="n"/>
      <c r="C10" s="16" t="n"/>
      <c r="D10" s="16" t="n"/>
      <c r="E10" s="16" t="n"/>
      <c r="F10" s="16" t="n"/>
      <c r="G10" s="16" t="n"/>
      <c r="H10" s="16" t="n"/>
      <c r="I10" s="16" t="n"/>
      <c r="J10" s="20" t="n"/>
      <c r="K10" s="27">
        <f>IF(J10="","",ROUND(J10/Lists!$M$1,2))</f>
        <v/>
      </c>
      <c r="L10" s="16" t="n"/>
      <c r="M10" s="16" t="n"/>
      <c r="N10" s="16" t="n"/>
      <c r="O10" s="16">
        <f>IF(B10="","",IF(D10="Paused","Paused",IF(N10="","Stale",IF(TODAY()-N10&gt;30,"Stale","Healthy"))))</f>
        <v/>
      </c>
      <c r="P10" s="16" t="n"/>
    </row>
    <row r="11" ht="22" customHeight="1">
      <c r="A11" s="15">
        <f>IF(B11="","",ROW()-4)</f>
        <v/>
      </c>
      <c r="B11" s="15" t="n"/>
      <c r="C11" s="15" t="n"/>
      <c r="D11" s="15" t="n"/>
      <c r="E11" s="15" t="n"/>
      <c r="F11" s="15" t="n"/>
      <c r="G11" s="15" t="n"/>
      <c r="H11" s="15" t="n"/>
      <c r="I11" s="15" t="n"/>
      <c r="J11" s="19" t="n"/>
      <c r="K11" s="26">
        <f>IF(J11="","",ROUND(J11/Lists!$M$1,2))</f>
        <v/>
      </c>
      <c r="L11" s="15" t="n"/>
      <c r="M11" s="15" t="n"/>
      <c r="N11" s="15" t="n"/>
      <c r="O11" s="15">
        <f>IF(B11="","",IF(D11="Paused","Paused",IF(N11="","Stale",IF(TODAY()-N11&gt;30,"Stale","Healthy"))))</f>
        <v/>
      </c>
      <c r="P11" s="15" t="n"/>
    </row>
    <row r="12" ht="22" customHeight="1">
      <c r="A12" s="16">
        <f>IF(B12="","",ROW()-4)</f>
        <v/>
      </c>
      <c r="B12" s="16" t="n"/>
      <c r="C12" s="16" t="n"/>
      <c r="D12" s="16" t="n"/>
      <c r="E12" s="16" t="n"/>
      <c r="F12" s="16" t="n"/>
      <c r="G12" s="16" t="n"/>
      <c r="H12" s="16" t="n"/>
      <c r="I12" s="16" t="n"/>
      <c r="J12" s="20" t="n"/>
      <c r="K12" s="27">
        <f>IF(J12="","",ROUND(J12/Lists!$M$1,2))</f>
        <v/>
      </c>
      <c r="L12" s="16" t="n"/>
      <c r="M12" s="16" t="n"/>
      <c r="N12" s="16" t="n"/>
      <c r="O12" s="16">
        <f>IF(B12="","",IF(D12="Paused","Paused",IF(N12="","Stale",IF(TODAY()-N12&gt;30,"Stale","Healthy"))))</f>
        <v/>
      </c>
      <c r="P12" s="16" t="n"/>
    </row>
    <row r="13" ht="22" customHeight="1">
      <c r="A13" s="15">
        <f>IF(B13="","",ROW()-4)</f>
        <v/>
      </c>
      <c r="B13" s="15" t="n"/>
      <c r="C13" s="15" t="n"/>
      <c r="D13" s="15" t="n"/>
      <c r="E13" s="15" t="n"/>
      <c r="F13" s="15" t="n"/>
      <c r="G13" s="15" t="n"/>
      <c r="H13" s="15" t="n"/>
      <c r="I13" s="15" t="n"/>
      <c r="J13" s="19" t="n"/>
      <c r="K13" s="26">
        <f>IF(J13="","",ROUND(J13/Lists!$M$1,2))</f>
        <v/>
      </c>
      <c r="L13" s="15" t="n"/>
      <c r="M13" s="15" t="n"/>
      <c r="N13" s="15" t="n"/>
      <c r="O13" s="15">
        <f>IF(B13="","",IF(D13="Paused","Paused",IF(N13="","Stale",IF(TODAY()-N13&gt;30,"Stale","Healthy"))))</f>
        <v/>
      </c>
      <c r="P13" s="15" t="n"/>
    </row>
    <row r="14" ht="22" customHeight="1">
      <c r="A14" s="16">
        <f>IF(B14="","",ROW()-4)</f>
        <v/>
      </c>
      <c r="B14" s="16" t="n"/>
      <c r="C14" s="16" t="n"/>
      <c r="D14" s="16" t="n"/>
      <c r="E14" s="16" t="n"/>
      <c r="F14" s="16" t="n"/>
      <c r="G14" s="16" t="n"/>
      <c r="H14" s="16" t="n"/>
      <c r="I14" s="16" t="n"/>
      <c r="J14" s="20" t="n"/>
      <c r="K14" s="27">
        <f>IF(J14="","",ROUND(J14/Lists!$M$1,2))</f>
        <v/>
      </c>
      <c r="L14" s="16" t="n"/>
      <c r="M14" s="16" t="n"/>
      <c r="N14" s="16" t="n"/>
      <c r="O14" s="16">
        <f>IF(B14="","",IF(D14="Paused","Paused",IF(N14="","Stale",IF(TODAY()-N14&gt;30,"Stale","Healthy"))))</f>
        <v/>
      </c>
      <c r="P14" s="16" t="n"/>
    </row>
    <row r="15" ht="22" customHeight="1">
      <c r="A15" s="15">
        <f>IF(B15="","",ROW()-4)</f>
        <v/>
      </c>
      <c r="B15" s="15" t="n"/>
      <c r="C15" s="15" t="n"/>
      <c r="D15" s="15" t="n"/>
      <c r="E15" s="15" t="n"/>
      <c r="F15" s="15" t="n"/>
      <c r="G15" s="15" t="n"/>
      <c r="H15" s="15" t="n"/>
      <c r="I15" s="15" t="n"/>
      <c r="J15" s="19" t="n"/>
      <c r="K15" s="26">
        <f>IF(J15="","",ROUND(J15/Lists!$M$1,2))</f>
        <v/>
      </c>
      <c r="L15" s="15" t="n"/>
      <c r="M15" s="15" t="n"/>
      <c r="N15" s="15" t="n"/>
      <c r="O15" s="15">
        <f>IF(B15="","",IF(D15="Paused","Paused",IF(N15="","Stale",IF(TODAY()-N15&gt;30,"Stale","Healthy"))))</f>
        <v/>
      </c>
      <c r="P15" s="15" t="n"/>
    </row>
    <row r="16" ht="22" customHeight="1">
      <c r="A16" s="16">
        <f>IF(B16="","",ROW()-4)</f>
        <v/>
      </c>
      <c r="B16" s="16" t="n"/>
      <c r="C16" s="16" t="n"/>
      <c r="D16" s="16" t="n"/>
      <c r="E16" s="16" t="n"/>
      <c r="F16" s="16" t="n"/>
      <c r="G16" s="16" t="n"/>
      <c r="H16" s="16" t="n"/>
      <c r="I16" s="16" t="n"/>
      <c r="J16" s="20" t="n"/>
      <c r="K16" s="27">
        <f>IF(J16="","",ROUND(J16/Lists!$M$1,2))</f>
        <v/>
      </c>
      <c r="L16" s="16" t="n"/>
      <c r="M16" s="16" t="n"/>
      <c r="N16" s="16" t="n"/>
      <c r="O16" s="16">
        <f>IF(B16="","",IF(D16="Paused","Paused",IF(N16="","Stale",IF(TODAY()-N16&gt;30,"Stale","Healthy"))))</f>
        <v/>
      </c>
      <c r="P16" s="16" t="n"/>
    </row>
    <row r="17" ht="22" customHeight="1">
      <c r="A17" s="15">
        <f>IF(B17="","",ROW()-4)</f>
        <v/>
      </c>
      <c r="B17" s="15" t="n"/>
      <c r="C17" s="15" t="n"/>
      <c r="D17" s="15" t="n"/>
      <c r="E17" s="15" t="n"/>
      <c r="F17" s="15" t="n"/>
      <c r="G17" s="15" t="n"/>
      <c r="H17" s="15" t="n"/>
      <c r="I17" s="15" t="n"/>
      <c r="J17" s="19" t="n"/>
      <c r="K17" s="26">
        <f>IF(J17="","",ROUND(J17/Lists!$M$1,2))</f>
        <v/>
      </c>
      <c r="L17" s="15" t="n"/>
      <c r="M17" s="15" t="n"/>
      <c r="N17" s="15" t="n"/>
      <c r="O17" s="15">
        <f>IF(B17="","",IF(D17="Paused","Paused",IF(N17="","Stale",IF(TODAY()-N17&gt;30,"Stale","Healthy"))))</f>
        <v/>
      </c>
      <c r="P17" s="15" t="n"/>
    </row>
    <row r="18" ht="22" customHeight="1">
      <c r="A18" s="16">
        <f>IF(B18="","",ROW()-4)</f>
        <v/>
      </c>
      <c r="B18" s="16" t="n"/>
      <c r="C18" s="16" t="n"/>
      <c r="D18" s="16" t="n"/>
      <c r="E18" s="16" t="n"/>
      <c r="F18" s="16" t="n"/>
      <c r="G18" s="16" t="n"/>
      <c r="H18" s="16" t="n"/>
      <c r="I18" s="16" t="n"/>
      <c r="J18" s="20" t="n"/>
      <c r="K18" s="27">
        <f>IF(J18="","",ROUND(J18/Lists!$M$1,2))</f>
        <v/>
      </c>
      <c r="L18" s="16" t="n"/>
      <c r="M18" s="16" t="n"/>
      <c r="N18" s="16" t="n"/>
      <c r="O18" s="16">
        <f>IF(B18="","",IF(D18="Paused","Paused",IF(N18="","Stale",IF(TODAY()-N18&gt;30,"Stale","Healthy"))))</f>
        <v/>
      </c>
      <c r="P18" s="16" t="n"/>
    </row>
    <row r="19" ht="22" customHeight="1">
      <c r="A19" s="15">
        <f>IF(B19="","",ROW()-4)</f>
        <v/>
      </c>
      <c r="B19" s="15" t="n"/>
      <c r="C19" s="15" t="n"/>
      <c r="D19" s="15" t="n"/>
      <c r="E19" s="15" t="n"/>
      <c r="F19" s="15" t="n"/>
      <c r="G19" s="15" t="n"/>
      <c r="H19" s="15" t="n"/>
      <c r="I19" s="15" t="n"/>
      <c r="J19" s="19" t="n"/>
      <c r="K19" s="26">
        <f>IF(J19="","",ROUND(J19/Lists!$M$1,2))</f>
        <v/>
      </c>
      <c r="L19" s="15" t="n"/>
      <c r="M19" s="15" t="n"/>
      <c r="N19" s="15" t="n"/>
      <c r="O19" s="15">
        <f>IF(B19="","",IF(D19="Paused","Paused",IF(N19="","Stale",IF(TODAY()-N19&gt;30,"Stale","Healthy"))))</f>
        <v/>
      </c>
      <c r="P19" s="15" t="n"/>
    </row>
    <row r="20" ht="22" customHeight="1">
      <c r="A20" s="16">
        <f>IF(B20="","",ROW()-4)</f>
        <v/>
      </c>
      <c r="B20" s="16" t="n"/>
      <c r="C20" s="16" t="n"/>
      <c r="D20" s="16" t="n"/>
      <c r="E20" s="16" t="n"/>
      <c r="F20" s="16" t="n"/>
      <c r="G20" s="16" t="n"/>
      <c r="H20" s="16" t="n"/>
      <c r="I20" s="16" t="n"/>
      <c r="J20" s="20" t="n"/>
      <c r="K20" s="27">
        <f>IF(J20="","",ROUND(J20/Lists!$M$1,2))</f>
        <v/>
      </c>
      <c r="L20" s="16" t="n"/>
      <c r="M20" s="16" t="n"/>
      <c r="N20" s="16" t="n"/>
      <c r="O20" s="16">
        <f>IF(B20="","",IF(D20="Paused","Paused",IF(N20="","Stale",IF(TODAY()-N20&gt;30,"Stale","Healthy"))))</f>
        <v/>
      </c>
      <c r="P20" s="16" t="n"/>
    </row>
    <row r="21" ht="22" customHeight="1">
      <c r="A21" s="15">
        <f>IF(B21="","",ROW()-4)</f>
        <v/>
      </c>
      <c r="B21" s="15" t="n"/>
      <c r="C21" s="15" t="n"/>
      <c r="D21" s="15" t="n"/>
      <c r="E21" s="15" t="n"/>
      <c r="F21" s="15" t="n"/>
      <c r="G21" s="15" t="n"/>
      <c r="H21" s="15" t="n"/>
      <c r="I21" s="15" t="n"/>
      <c r="J21" s="19" t="n"/>
      <c r="K21" s="26">
        <f>IF(J21="","",ROUND(J21/Lists!$M$1,2))</f>
        <v/>
      </c>
      <c r="L21" s="15" t="n"/>
      <c r="M21" s="15" t="n"/>
      <c r="N21" s="15" t="n"/>
      <c r="O21" s="15">
        <f>IF(B21="","",IF(D21="Paused","Paused",IF(N21="","Stale",IF(TODAY()-N21&gt;30,"Stale","Healthy"))))</f>
        <v/>
      </c>
      <c r="P21" s="15" t="n"/>
    </row>
    <row r="22" ht="22" customHeight="1">
      <c r="A22" s="16">
        <f>IF(B22="","",ROW()-4)</f>
        <v/>
      </c>
      <c r="B22" s="16" t="n"/>
      <c r="C22" s="16" t="n"/>
      <c r="D22" s="16" t="n"/>
      <c r="E22" s="16" t="n"/>
      <c r="F22" s="16" t="n"/>
      <c r="G22" s="16" t="n"/>
      <c r="H22" s="16" t="n"/>
      <c r="I22" s="16" t="n"/>
      <c r="J22" s="20" t="n"/>
      <c r="K22" s="27">
        <f>IF(J22="","",ROUND(J22/Lists!$M$1,2))</f>
        <v/>
      </c>
      <c r="L22" s="16" t="n"/>
      <c r="M22" s="16" t="n"/>
      <c r="N22" s="16" t="n"/>
      <c r="O22" s="16">
        <f>IF(B22="","",IF(D22="Paused","Paused",IF(N22="","Stale",IF(TODAY()-N22&gt;30,"Stale","Healthy"))))</f>
        <v/>
      </c>
      <c r="P22" s="16" t="n"/>
    </row>
    <row r="23" ht="22" customHeight="1">
      <c r="A23" s="15">
        <f>IF(B23="","",ROW()-4)</f>
        <v/>
      </c>
      <c r="B23" s="15" t="n"/>
      <c r="C23" s="15" t="n"/>
      <c r="D23" s="15" t="n"/>
      <c r="E23" s="15" t="n"/>
      <c r="F23" s="15" t="n"/>
      <c r="G23" s="15" t="n"/>
      <c r="H23" s="15" t="n"/>
      <c r="I23" s="15" t="n"/>
      <c r="J23" s="19" t="n"/>
      <c r="K23" s="26">
        <f>IF(J23="","",ROUND(J23/Lists!$M$1,2))</f>
        <v/>
      </c>
      <c r="L23" s="15" t="n"/>
      <c r="M23" s="15" t="n"/>
      <c r="N23" s="15" t="n"/>
      <c r="O23" s="15">
        <f>IF(B23="","",IF(D23="Paused","Paused",IF(N23="","Stale",IF(TODAY()-N23&gt;30,"Stale","Healthy"))))</f>
        <v/>
      </c>
      <c r="P23" s="15" t="n"/>
    </row>
    <row r="24" ht="22" customHeight="1">
      <c r="A24" s="16">
        <f>IF(B24="","",ROW()-4)</f>
        <v/>
      </c>
      <c r="B24" s="16" t="n"/>
      <c r="C24" s="16" t="n"/>
      <c r="D24" s="16" t="n"/>
      <c r="E24" s="16" t="n"/>
      <c r="F24" s="16" t="n"/>
      <c r="G24" s="16" t="n"/>
      <c r="H24" s="16" t="n"/>
      <c r="I24" s="16" t="n"/>
      <c r="J24" s="20" t="n"/>
      <c r="K24" s="27">
        <f>IF(J24="","",ROUND(J24/Lists!$M$1,2))</f>
        <v/>
      </c>
      <c r="L24" s="16" t="n"/>
      <c r="M24" s="16" t="n"/>
      <c r="N24" s="16" t="n"/>
      <c r="O24" s="16">
        <f>IF(B24="","",IF(D24="Paused","Paused",IF(N24="","Stale",IF(TODAY()-N24&gt;30,"Stale","Healthy"))))</f>
        <v/>
      </c>
      <c r="P24" s="16" t="n"/>
    </row>
    <row r="25" ht="22" customHeight="1">
      <c r="A25" s="15">
        <f>IF(B25="","",ROW()-4)</f>
        <v/>
      </c>
      <c r="B25" s="15" t="n"/>
      <c r="C25" s="15" t="n"/>
      <c r="D25" s="15" t="n"/>
      <c r="E25" s="15" t="n"/>
      <c r="F25" s="15" t="n"/>
      <c r="G25" s="15" t="n"/>
      <c r="H25" s="15" t="n"/>
      <c r="I25" s="15" t="n"/>
      <c r="J25" s="19" t="n"/>
      <c r="K25" s="26">
        <f>IF(J25="","",ROUND(J25/Lists!$M$1,2))</f>
        <v/>
      </c>
      <c r="L25" s="15" t="n"/>
      <c r="M25" s="15" t="n"/>
      <c r="N25" s="15" t="n"/>
      <c r="O25" s="15">
        <f>IF(B25="","",IF(D25="Paused","Paused",IF(N25="","Stale",IF(TODAY()-N25&gt;30,"Stale","Healthy"))))</f>
        <v/>
      </c>
      <c r="P25" s="15" t="n"/>
    </row>
    <row r="26" ht="22" customHeight="1">
      <c r="A26" s="16">
        <f>IF(B26="","",ROW()-4)</f>
        <v/>
      </c>
      <c r="B26" s="16" t="n"/>
      <c r="C26" s="16" t="n"/>
      <c r="D26" s="16" t="n"/>
      <c r="E26" s="16" t="n"/>
      <c r="F26" s="16" t="n"/>
      <c r="G26" s="16" t="n"/>
      <c r="H26" s="16" t="n"/>
      <c r="I26" s="16" t="n"/>
      <c r="J26" s="20" t="n"/>
      <c r="K26" s="27">
        <f>IF(J26="","",ROUND(J26/Lists!$M$1,2))</f>
        <v/>
      </c>
      <c r="L26" s="16" t="n"/>
      <c r="M26" s="16" t="n"/>
      <c r="N26" s="16" t="n"/>
      <c r="O26" s="16">
        <f>IF(B26="","",IF(D26="Paused","Paused",IF(N26="","Stale",IF(TODAY()-N26&gt;30,"Stale","Healthy"))))</f>
        <v/>
      </c>
      <c r="P26" s="16" t="n"/>
    </row>
    <row r="27" ht="22" customHeight="1">
      <c r="A27" s="15">
        <f>IF(B27="","",ROW()-4)</f>
        <v/>
      </c>
      <c r="B27" s="15" t="n"/>
      <c r="C27" s="15" t="n"/>
      <c r="D27" s="15" t="n"/>
      <c r="E27" s="15" t="n"/>
      <c r="F27" s="15" t="n"/>
      <c r="G27" s="15" t="n"/>
      <c r="H27" s="15" t="n"/>
      <c r="I27" s="15" t="n"/>
      <c r="J27" s="19" t="n"/>
      <c r="K27" s="26">
        <f>IF(J27="","",ROUND(J27/Lists!$M$1,2))</f>
        <v/>
      </c>
      <c r="L27" s="15" t="n"/>
      <c r="M27" s="15" t="n"/>
      <c r="N27" s="15" t="n"/>
      <c r="O27" s="15">
        <f>IF(B27="","",IF(D27="Paused","Paused",IF(N27="","Stale",IF(TODAY()-N27&gt;30,"Stale","Healthy"))))</f>
        <v/>
      </c>
      <c r="P27" s="15" t="n"/>
    </row>
    <row r="28" ht="22" customHeight="1">
      <c r="A28" s="16">
        <f>IF(B28="","",ROW()-4)</f>
        <v/>
      </c>
      <c r="B28" s="16" t="n"/>
      <c r="C28" s="16" t="n"/>
      <c r="D28" s="16" t="n"/>
      <c r="E28" s="16" t="n"/>
      <c r="F28" s="16" t="n"/>
      <c r="G28" s="16" t="n"/>
      <c r="H28" s="16" t="n"/>
      <c r="I28" s="16" t="n"/>
      <c r="J28" s="20" t="n"/>
      <c r="K28" s="27">
        <f>IF(J28="","",ROUND(J28/Lists!$M$1,2))</f>
        <v/>
      </c>
      <c r="L28" s="16" t="n"/>
      <c r="M28" s="16" t="n"/>
      <c r="N28" s="16" t="n"/>
      <c r="O28" s="16">
        <f>IF(B28="","",IF(D28="Paused","Paused",IF(N28="","Stale",IF(TODAY()-N28&gt;30,"Stale","Healthy"))))</f>
        <v/>
      </c>
      <c r="P28" s="16" t="n"/>
    </row>
    <row r="29" ht="22" customHeight="1">
      <c r="A29" s="15">
        <f>IF(B29="","",ROW()-4)</f>
        <v/>
      </c>
      <c r="B29" s="15" t="n"/>
      <c r="C29" s="15" t="n"/>
      <c r="D29" s="15" t="n"/>
      <c r="E29" s="15" t="n"/>
      <c r="F29" s="15" t="n"/>
      <c r="G29" s="15" t="n"/>
      <c r="H29" s="15" t="n"/>
      <c r="I29" s="15" t="n"/>
      <c r="J29" s="19" t="n"/>
      <c r="K29" s="26">
        <f>IF(J29="","",ROUND(J29/Lists!$M$1,2))</f>
        <v/>
      </c>
      <c r="L29" s="15" t="n"/>
      <c r="M29" s="15" t="n"/>
      <c r="N29" s="15" t="n"/>
      <c r="O29" s="15">
        <f>IF(B29="","",IF(D29="Paused","Paused",IF(N29="","Stale",IF(TODAY()-N29&gt;30,"Stale","Healthy"))))</f>
        <v/>
      </c>
      <c r="P29" s="15" t="n"/>
    </row>
    <row r="30" ht="22" customHeight="1">
      <c r="A30" s="16">
        <f>IF(B30="","",ROW()-4)</f>
        <v/>
      </c>
      <c r="B30" s="16" t="n"/>
      <c r="C30" s="16" t="n"/>
      <c r="D30" s="16" t="n"/>
      <c r="E30" s="16" t="n"/>
      <c r="F30" s="16" t="n"/>
      <c r="G30" s="16" t="n"/>
      <c r="H30" s="16" t="n"/>
      <c r="I30" s="16" t="n"/>
      <c r="J30" s="20" t="n"/>
      <c r="K30" s="27">
        <f>IF(J30="","",ROUND(J30/Lists!$M$1,2))</f>
        <v/>
      </c>
      <c r="L30" s="16" t="n"/>
      <c r="M30" s="16" t="n"/>
      <c r="N30" s="16" t="n"/>
      <c r="O30" s="16">
        <f>IF(B30="","",IF(D30="Paused","Paused",IF(N30="","Stale",IF(TODAY()-N30&gt;30,"Stale","Healthy"))))</f>
        <v/>
      </c>
      <c r="P30" s="16" t="n"/>
    </row>
    <row r="31" ht="22" customHeight="1">
      <c r="A31" s="15">
        <f>IF(B31="","",ROW()-4)</f>
        <v/>
      </c>
      <c r="B31" s="15" t="n"/>
      <c r="C31" s="15" t="n"/>
      <c r="D31" s="15" t="n"/>
      <c r="E31" s="15" t="n"/>
      <c r="F31" s="15" t="n"/>
      <c r="G31" s="15" t="n"/>
      <c r="H31" s="15" t="n"/>
      <c r="I31" s="15" t="n"/>
      <c r="J31" s="19" t="n"/>
      <c r="K31" s="26">
        <f>IF(J31="","",ROUND(J31/Lists!$M$1,2))</f>
        <v/>
      </c>
      <c r="L31" s="15" t="n"/>
      <c r="M31" s="15" t="n"/>
      <c r="N31" s="15" t="n"/>
      <c r="O31" s="15">
        <f>IF(B31="","",IF(D31="Paused","Paused",IF(N31="","Stale",IF(TODAY()-N31&gt;30,"Stale","Healthy"))))</f>
        <v/>
      </c>
      <c r="P31" s="15" t="n"/>
    </row>
    <row r="32" ht="22" customHeight="1">
      <c r="A32" s="16">
        <f>IF(B32="","",ROW()-4)</f>
        <v/>
      </c>
      <c r="B32" s="16" t="n"/>
      <c r="C32" s="16" t="n"/>
      <c r="D32" s="16" t="n"/>
      <c r="E32" s="16" t="n"/>
      <c r="F32" s="16" t="n"/>
      <c r="G32" s="16" t="n"/>
      <c r="H32" s="16" t="n"/>
      <c r="I32" s="16" t="n"/>
      <c r="J32" s="20" t="n"/>
      <c r="K32" s="27">
        <f>IF(J32="","",ROUND(J32/Lists!$M$1,2))</f>
        <v/>
      </c>
      <c r="L32" s="16" t="n"/>
      <c r="M32" s="16" t="n"/>
      <c r="N32" s="16" t="n"/>
      <c r="O32" s="16">
        <f>IF(B32="","",IF(D32="Paused","Paused",IF(N32="","Stale",IF(TODAY()-N32&gt;30,"Stale","Healthy"))))</f>
        <v/>
      </c>
      <c r="P32" s="16" t="n"/>
    </row>
    <row r="33" ht="22" customHeight="1">
      <c r="A33" s="15">
        <f>IF(B33="","",ROW()-4)</f>
        <v/>
      </c>
      <c r="B33" s="15" t="n"/>
      <c r="C33" s="15" t="n"/>
      <c r="D33" s="15" t="n"/>
      <c r="E33" s="15" t="n"/>
      <c r="F33" s="15" t="n"/>
      <c r="G33" s="15" t="n"/>
      <c r="H33" s="15" t="n"/>
      <c r="I33" s="15" t="n"/>
      <c r="J33" s="19" t="n"/>
      <c r="K33" s="26">
        <f>IF(J33="","",ROUND(J33/Lists!$M$1,2))</f>
        <v/>
      </c>
      <c r="L33" s="15" t="n"/>
      <c r="M33" s="15" t="n"/>
      <c r="N33" s="15" t="n"/>
      <c r="O33" s="15">
        <f>IF(B33="","",IF(D33="Paused","Paused",IF(N33="","Stale",IF(TODAY()-N33&gt;30,"Stale","Healthy"))))</f>
        <v/>
      </c>
      <c r="P33" s="15" t="n"/>
    </row>
    <row r="34" ht="22" customHeight="1">
      <c r="A34" s="16">
        <f>IF(B34="","",ROW()-4)</f>
        <v/>
      </c>
      <c r="B34" s="16" t="n"/>
      <c r="C34" s="16" t="n"/>
      <c r="D34" s="16" t="n"/>
      <c r="E34" s="16" t="n"/>
      <c r="F34" s="16" t="n"/>
      <c r="G34" s="16" t="n"/>
      <c r="H34" s="16" t="n"/>
      <c r="I34" s="16" t="n"/>
      <c r="J34" s="20" t="n"/>
      <c r="K34" s="27">
        <f>IF(J34="","",ROUND(J34/Lists!$M$1,2))</f>
        <v/>
      </c>
      <c r="L34" s="16" t="n"/>
      <c r="M34" s="16" t="n"/>
      <c r="N34" s="16" t="n"/>
      <c r="O34" s="16">
        <f>IF(B34="","",IF(D34="Paused","Paused",IF(N34="","Stale",IF(TODAY()-N34&gt;30,"Stale","Healthy"))))</f>
        <v/>
      </c>
      <c r="P34" s="16" t="n"/>
    </row>
    <row r="35" ht="22" customHeight="1">
      <c r="A35" s="15">
        <f>IF(B35="","",ROW()-4)</f>
        <v/>
      </c>
      <c r="B35" s="15" t="n"/>
      <c r="C35" s="15" t="n"/>
      <c r="D35" s="15" t="n"/>
      <c r="E35" s="15" t="n"/>
      <c r="F35" s="15" t="n"/>
      <c r="G35" s="15" t="n"/>
      <c r="H35" s="15" t="n"/>
      <c r="I35" s="15" t="n"/>
      <c r="J35" s="19" t="n"/>
      <c r="K35" s="26">
        <f>IF(J35="","",ROUND(J35/Lists!$M$1,2))</f>
        <v/>
      </c>
      <c r="L35" s="15" t="n"/>
      <c r="M35" s="15" t="n"/>
      <c r="N35" s="15" t="n"/>
      <c r="O35" s="15">
        <f>IF(B35="","",IF(D35="Paused","Paused",IF(N35="","Stale",IF(TODAY()-N35&gt;30,"Stale","Healthy"))))</f>
        <v/>
      </c>
      <c r="P35" s="15" t="n"/>
    </row>
    <row r="36" ht="22" customHeight="1">
      <c r="A36" s="16">
        <f>IF(B36="","",ROW()-4)</f>
        <v/>
      </c>
      <c r="B36" s="16" t="n"/>
      <c r="C36" s="16" t="n"/>
      <c r="D36" s="16" t="n"/>
      <c r="E36" s="16" t="n"/>
      <c r="F36" s="16" t="n"/>
      <c r="G36" s="16" t="n"/>
      <c r="H36" s="16" t="n"/>
      <c r="I36" s="16" t="n"/>
      <c r="J36" s="20" t="n"/>
      <c r="K36" s="27">
        <f>IF(J36="","",ROUND(J36/Lists!$M$1,2))</f>
        <v/>
      </c>
      <c r="L36" s="16" t="n"/>
      <c r="M36" s="16" t="n"/>
      <c r="N36" s="16" t="n"/>
      <c r="O36" s="16">
        <f>IF(B36="","",IF(D36="Paused","Paused",IF(N36="","Stale",IF(TODAY()-N36&gt;30,"Stale","Healthy"))))</f>
        <v/>
      </c>
      <c r="P36" s="16" t="n"/>
    </row>
    <row r="37" ht="22" customHeight="1">
      <c r="A37" s="15">
        <f>IF(B37="","",ROW()-4)</f>
        <v/>
      </c>
      <c r="B37" s="15" t="n"/>
      <c r="C37" s="15" t="n"/>
      <c r="D37" s="15" t="n"/>
      <c r="E37" s="15" t="n"/>
      <c r="F37" s="15" t="n"/>
      <c r="G37" s="15" t="n"/>
      <c r="H37" s="15" t="n"/>
      <c r="I37" s="15" t="n"/>
      <c r="J37" s="19" t="n"/>
      <c r="K37" s="26">
        <f>IF(J37="","",ROUND(J37/Lists!$M$1,2))</f>
        <v/>
      </c>
      <c r="L37" s="15" t="n"/>
      <c r="M37" s="15" t="n"/>
      <c r="N37" s="15" t="n"/>
      <c r="O37" s="15">
        <f>IF(B37="","",IF(D37="Paused","Paused",IF(N37="","Stale",IF(TODAY()-N37&gt;30,"Stale","Healthy"))))</f>
        <v/>
      </c>
      <c r="P37" s="15" t="n"/>
    </row>
    <row r="38" ht="22" customHeight="1">
      <c r="A38" s="16">
        <f>IF(B38="","",ROW()-4)</f>
        <v/>
      </c>
      <c r="B38" s="16" t="n"/>
      <c r="C38" s="16" t="n"/>
      <c r="D38" s="16" t="n"/>
      <c r="E38" s="16" t="n"/>
      <c r="F38" s="16" t="n"/>
      <c r="G38" s="16" t="n"/>
      <c r="H38" s="16" t="n"/>
      <c r="I38" s="16" t="n"/>
      <c r="J38" s="20" t="n"/>
      <c r="K38" s="27">
        <f>IF(J38="","",ROUND(J38/Lists!$M$1,2))</f>
        <v/>
      </c>
      <c r="L38" s="16" t="n"/>
      <c r="M38" s="16" t="n"/>
      <c r="N38" s="16" t="n"/>
      <c r="O38" s="16">
        <f>IF(B38="","",IF(D38="Paused","Paused",IF(N38="","Stale",IF(TODAY()-N38&gt;30,"Stale","Healthy"))))</f>
        <v/>
      </c>
      <c r="P38" s="16" t="n"/>
    </row>
    <row r="39" ht="22" customHeight="1">
      <c r="A39" s="15">
        <f>IF(B39="","",ROW()-4)</f>
        <v/>
      </c>
      <c r="B39" s="15" t="n"/>
      <c r="C39" s="15" t="n"/>
      <c r="D39" s="15" t="n"/>
      <c r="E39" s="15" t="n"/>
      <c r="F39" s="15" t="n"/>
      <c r="G39" s="15" t="n"/>
      <c r="H39" s="15" t="n"/>
      <c r="I39" s="15" t="n"/>
      <c r="J39" s="19" t="n"/>
      <c r="K39" s="26">
        <f>IF(J39="","",ROUND(J39/Lists!$M$1,2))</f>
        <v/>
      </c>
      <c r="L39" s="15" t="n"/>
      <c r="M39" s="15" t="n"/>
      <c r="N39" s="15" t="n"/>
      <c r="O39" s="15">
        <f>IF(B39="","",IF(D39="Paused","Paused",IF(N39="","Stale",IF(TODAY()-N39&gt;30,"Stale","Healthy"))))</f>
        <v/>
      </c>
      <c r="P39" s="15" t="n"/>
    </row>
    <row r="40" ht="22" customHeight="1">
      <c r="A40" s="16">
        <f>IF(B40="","",ROW()-4)</f>
        <v/>
      </c>
      <c r="B40" s="16" t="n"/>
      <c r="C40" s="16" t="n"/>
      <c r="D40" s="16" t="n"/>
      <c r="E40" s="16" t="n"/>
      <c r="F40" s="16" t="n"/>
      <c r="G40" s="16" t="n"/>
      <c r="H40" s="16" t="n"/>
      <c r="I40" s="16" t="n"/>
      <c r="J40" s="20" t="n"/>
      <c r="K40" s="27">
        <f>IF(J40="","",ROUND(J40/Lists!$M$1,2))</f>
        <v/>
      </c>
      <c r="L40" s="16" t="n"/>
      <c r="M40" s="16" t="n"/>
      <c r="N40" s="16" t="n"/>
      <c r="O40" s="16">
        <f>IF(B40="","",IF(D40="Paused","Paused",IF(N40="","Stale",IF(TODAY()-N40&gt;30,"Stale","Healthy"))))</f>
        <v/>
      </c>
      <c r="P40" s="16" t="n"/>
    </row>
    <row r="41" ht="22" customHeight="1">
      <c r="A41" s="15">
        <f>IF(B41="","",ROW()-4)</f>
        <v/>
      </c>
      <c r="B41" s="15" t="n"/>
      <c r="C41" s="15" t="n"/>
      <c r="D41" s="15" t="n"/>
      <c r="E41" s="15" t="n"/>
      <c r="F41" s="15" t="n"/>
      <c r="G41" s="15" t="n"/>
      <c r="H41" s="15" t="n"/>
      <c r="I41" s="15" t="n"/>
      <c r="J41" s="19" t="n"/>
      <c r="K41" s="26">
        <f>IF(J41="","",ROUND(J41/Lists!$M$1,2))</f>
        <v/>
      </c>
      <c r="L41" s="15" t="n"/>
      <c r="M41" s="15" t="n"/>
      <c r="N41" s="15" t="n"/>
      <c r="O41" s="15">
        <f>IF(B41="","",IF(D41="Paused","Paused",IF(N41="","Stale",IF(TODAY()-N41&gt;30,"Stale","Healthy"))))</f>
        <v/>
      </c>
      <c r="P41" s="15" t="n"/>
    </row>
    <row r="42" ht="22" customHeight="1">
      <c r="A42" s="16">
        <f>IF(B42="","",ROW()-4)</f>
        <v/>
      </c>
      <c r="B42" s="16" t="n"/>
      <c r="C42" s="16" t="n"/>
      <c r="D42" s="16" t="n"/>
      <c r="E42" s="16" t="n"/>
      <c r="F42" s="16" t="n"/>
      <c r="G42" s="16" t="n"/>
      <c r="H42" s="16" t="n"/>
      <c r="I42" s="16" t="n"/>
      <c r="J42" s="20" t="n"/>
      <c r="K42" s="27">
        <f>IF(J42="","",ROUND(J42/Lists!$M$1,2))</f>
        <v/>
      </c>
      <c r="L42" s="16" t="n"/>
      <c r="M42" s="16" t="n"/>
      <c r="N42" s="16" t="n"/>
      <c r="O42" s="16">
        <f>IF(B42="","",IF(D42="Paused","Paused",IF(N42="","Stale",IF(TODAY()-N42&gt;30,"Stale","Healthy"))))</f>
        <v/>
      </c>
      <c r="P42" s="16" t="n"/>
    </row>
    <row r="43" ht="22" customHeight="1">
      <c r="A43" s="15">
        <f>IF(B43="","",ROW()-4)</f>
        <v/>
      </c>
      <c r="B43" s="15" t="n"/>
      <c r="C43" s="15" t="n"/>
      <c r="D43" s="15" t="n"/>
      <c r="E43" s="15" t="n"/>
      <c r="F43" s="15" t="n"/>
      <c r="G43" s="15" t="n"/>
      <c r="H43" s="15" t="n"/>
      <c r="I43" s="15" t="n"/>
      <c r="J43" s="19" t="n"/>
      <c r="K43" s="26">
        <f>IF(J43="","",ROUND(J43/Lists!$M$1,2))</f>
        <v/>
      </c>
      <c r="L43" s="15" t="n"/>
      <c r="M43" s="15" t="n"/>
      <c r="N43" s="15" t="n"/>
      <c r="O43" s="15">
        <f>IF(B43="","",IF(D43="Paused","Paused",IF(N43="","Stale",IF(TODAY()-N43&gt;30,"Stale","Healthy"))))</f>
        <v/>
      </c>
      <c r="P43" s="15" t="n"/>
    </row>
    <row r="44" ht="22" customHeight="1">
      <c r="A44" s="16">
        <f>IF(B44="","",ROW()-4)</f>
        <v/>
      </c>
      <c r="B44" s="16" t="n"/>
      <c r="C44" s="16" t="n"/>
      <c r="D44" s="16" t="n"/>
      <c r="E44" s="16" t="n"/>
      <c r="F44" s="16" t="n"/>
      <c r="G44" s="16" t="n"/>
      <c r="H44" s="16" t="n"/>
      <c r="I44" s="16" t="n"/>
      <c r="J44" s="20" t="n"/>
      <c r="K44" s="27">
        <f>IF(J44="","",ROUND(J44/Lists!$M$1,2))</f>
        <v/>
      </c>
      <c r="L44" s="16" t="n"/>
      <c r="M44" s="16" t="n"/>
      <c r="N44" s="16" t="n"/>
      <c r="O44" s="16">
        <f>IF(B44="","",IF(D44="Paused","Paused",IF(N44="","Stale",IF(TODAY()-N44&gt;30,"Stale","Healthy"))))</f>
        <v/>
      </c>
      <c r="P44" s="16" t="n"/>
    </row>
    <row r="45" ht="22" customHeight="1">
      <c r="A45" s="15">
        <f>IF(B45="","",ROW()-4)</f>
        <v/>
      </c>
      <c r="B45" s="15" t="n"/>
      <c r="C45" s="15" t="n"/>
      <c r="D45" s="15" t="n"/>
      <c r="E45" s="15" t="n"/>
      <c r="F45" s="15" t="n"/>
      <c r="G45" s="15" t="n"/>
      <c r="H45" s="15" t="n"/>
      <c r="I45" s="15" t="n"/>
      <c r="J45" s="19" t="n"/>
      <c r="K45" s="26">
        <f>IF(J45="","",ROUND(J45/Lists!$M$1,2))</f>
        <v/>
      </c>
      <c r="L45" s="15" t="n"/>
      <c r="M45" s="15" t="n"/>
      <c r="N45" s="15" t="n"/>
      <c r="O45" s="15">
        <f>IF(B45="","",IF(D45="Paused","Paused",IF(N45="","Stale",IF(TODAY()-N45&gt;30,"Stale","Healthy"))))</f>
        <v/>
      </c>
      <c r="P45" s="15" t="n"/>
    </row>
    <row r="46" ht="22" customHeight="1">
      <c r="A46" s="16">
        <f>IF(B46="","",ROW()-4)</f>
        <v/>
      </c>
      <c r="B46" s="16" t="n"/>
      <c r="C46" s="16" t="n"/>
      <c r="D46" s="16" t="n"/>
      <c r="E46" s="16" t="n"/>
      <c r="F46" s="16" t="n"/>
      <c r="G46" s="16" t="n"/>
      <c r="H46" s="16" t="n"/>
      <c r="I46" s="16" t="n"/>
      <c r="J46" s="20" t="n"/>
      <c r="K46" s="27">
        <f>IF(J46="","",ROUND(J46/Lists!$M$1,2))</f>
        <v/>
      </c>
      <c r="L46" s="16" t="n"/>
      <c r="M46" s="16" t="n"/>
      <c r="N46" s="16" t="n"/>
      <c r="O46" s="16">
        <f>IF(B46="","",IF(D46="Paused","Paused",IF(N46="","Stale",IF(TODAY()-N46&gt;30,"Stale","Healthy"))))</f>
        <v/>
      </c>
      <c r="P46" s="16" t="n"/>
    </row>
    <row r="47" ht="22" customHeight="1">
      <c r="A47" s="15">
        <f>IF(B47="","",ROW()-4)</f>
        <v/>
      </c>
      <c r="B47" s="15" t="n"/>
      <c r="C47" s="15" t="n"/>
      <c r="D47" s="15" t="n"/>
      <c r="E47" s="15" t="n"/>
      <c r="F47" s="15" t="n"/>
      <c r="G47" s="15" t="n"/>
      <c r="H47" s="15" t="n"/>
      <c r="I47" s="15" t="n"/>
      <c r="J47" s="19" t="n"/>
      <c r="K47" s="26">
        <f>IF(J47="","",ROUND(J47/Lists!$M$1,2))</f>
        <v/>
      </c>
      <c r="L47" s="15" t="n"/>
      <c r="M47" s="15" t="n"/>
      <c r="N47" s="15" t="n"/>
      <c r="O47" s="15">
        <f>IF(B47="","",IF(D47="Paused","Paused",IF(N47="","Stale",IF(TODAY()-N47&gt;30,"Stale","Healthy"))))</f>
        <v/>
      </c>
      <c r="P47" s="15" t="n"/>
    </row>
    <row r="48" ht="22" customHeight="1">
      <c r="A48" s="16">
        <f>IF(B48="","",ROW()-4)</f>
        <v/>
      </c>
      <c r="B48" s="16" t="n"/>
      <c r="C48" s="16" t="n"/>
      <c r="D48" s="16" t="n"/>
      <c r="E48" s="16" t="n"/>
      <c r="F48" s="16" t="n"/>
      <c r="G48" s="16" t="n"/>
      <c r="H48" s="16" t="n"/>
      <c r="I48" s="16" t="n"/>
      <c r="J48" s="20" t="n"/>
      <c r="K48" s="27">
        <f>IF(J48="","",ROUND(J48/Lists!$M$1,2))</f>
        <v/>
      </c>
      <c r="L48" s="16" t="n"/>
      <c r="M48" s="16" t="n"/>
      <c r="N48" s="16" t="n"/>
      <c r="O48" s="16">
        <f>IF(B48="","",IF(D48="Paused","Paused",IF(N48="","Stale",IF(TODAY()-N48&gt;30,"Stale","Healthy"))))</f>
        <v/>
      </c>
      <c r="P48" s="16" t="n"/>
    </row>
    <row r="49" ht="22" customHeight="1">
      <c r="A49" s="15">
        <f>IF(B49="","",ROW()-4)</f>
        <v/>
      </c>
      <c r="B49" s="15" t="n"/>
      <c r="C49" s="15" t="n"/>
      <c r="D49" s="15" t="n"/>
      <c r="E49" s="15" t="n"/>
      <c r="F49" s="15" t="n"/>
      <c r="G49" s="15" t="n"/>
      <c r="H49" s="15" t="n"/>
      <c r="I49" s="15" t="n"/>
      <c r="J49" s="19" t="n"/>
      <c r="K49" s="26">
        <f>IF(J49="","",ROUND(J49/Lists!$M$1,2))</f>
        <v/>
      </c>
      <c r="L49" s="15" t="n"/>
      <c r="M49" s="15" t="n"/>
      <c r="N49" s="15" t="n"/>
      <c r="O49" s="15">
        <f>IF(B49="","",IF(D49="Paused","Paused",IF(N49="","Stale",IF(TODAY()-N49&gt;30,"Stale","Healthy"))))</f>
        <v/>
      </c>
      <c r="P49" s="15" t="n"/>
    </row>
    <row r="50" ht="22" customHeight="1">
      <c r="A50" s="16">
        <f>IF(B50="","",ROW()-4)</f>
        <v/>
      </c>
      <c r="B50" s="16" t="n"/>
      <c r="C50" s="16" t="n"/>
      <c r="D50" s="16" t="n"/>
      <c r="E50" s="16" t="n"/>
      <c r="F50" s="16" t="n"/>
      <c r="G50" s="16" t="n"/>
      <c r="H50" s="16" t="n"/>
      <c r="I50" s="16" t="n"/>
      <c r="J50" s="20" t="n"/>
      <c r="K50" s="27">
        <f>IF(J50="","",ROUND(J50/Lists!$M$1,2))</f>
        <v/>
      </c>
      <c r="L50" s="16" t="n"/>
      <c r="M50" s="16" t="n"/>
      <c r="N50" s="16" t="n"/>
      <c r="O50" s="16">
        <f>IF(B50="","",IF(D50="Paused","Paused",IF(N50="","Stale",IF(TODAY()-N50&gt;30,"Stale","Healthy"))))</f>
        <v/>
      </c>
      <c r="P50" s="16" t="n"/>
    </row>
    <row r="51" ht="22" customHeight="1">
      <c r="A51" s="15">
        <f>IF(B51="","",ROW()-4)</f>
        <v/>
      </c>
      <c r="B51" s="15" t="n"/>
      <c r="C51" s="15" t="n"/>
      <c r="D51" s="15" t="n"/>
      <c r="E51" s="15" t="n"/>
      <c r="F51" s="15" t="n"/>
      <c r="G51" s="15" t="n"/>
      <c r="H51" s="15" t="n"/>
      <c r="I51" s="15" t="n"/>
      <c r="J51" s="19" t="n"/>
      <c r="K51" s="26">
        <f>IF(J51="","",ROUND(J51/Lists!$M$1,2))</f>
        <v/>
      </c>
      <c r="L51" s="15" t="n"/>
      <c r="M51" s="15" t="n"/>
      <c r="N51" s="15" t="n"/>
      <c r="O51" s="15">
        <f>IF(B51="","",IF(D51="Paused","Paused",IF(N51="","Stale",IF(TODAY()-N51&gt;30,"Stale","Healthy"))))</f>
        <v/>
      </c>
      <c r="P51" s="15" t="n"/>
    </row>
    <row r="52" ht="22" customHeight="1">
      <c r="A52" s="16">
        <f>IF(B52="","",ROW()-4)</f>
        <v/>
      </c>
      <c r="B52" s="16" t="n"/>
      <c r="C52" s="16" t="n"/>
      <c r="D52" s="16" t="n"/>
      <c r="E52" s="16" t="n"/>
      <c r="F52" s="16" t="n"/>
      <c r="G52" s="16" t="n"/>
      <c r="H52" s="16" t="n"/>
      <c r="I52" s="16" t="n"/>
      <c r="J52" s="20" t="n"/>
      <c r="K52" s="27">
        <f>IF(J52="","",ROUND(J52/Lists!$M$1,2))</f>
        <v/>
      </c>
      <c r="L52" s="16" t="n"/>
      <c r="M52" s="16" t="n"/>
      <c r="N52" s="16" t="n"/>
      <c r="O52" s="16">
        <f>IF(B52="","",IF(D52="Paused","Paused",IF(N52="","Stale",IF(TODAY()-N52&gt;30,"Stale","Healthy"))))</f>
        <v/>
      </c>
      <c r="P52" s="16" t="n"/>
    </row>
    <row r="53" ht="22" customHeight="1">
      <c r="A53" s="15">
        <f>IF(B53="","",ROW()-4)</f>
        <v/>
      </c>
      <c r="B53" s="15" t="n"/>
      <c r="C53" s="15" t="n"/>
      <c r="D53" s="15" t="n"/>
      <c r="E53" s="15" t="n"/>
      <c r="F53" s="15" t="n"/>
      <c r="G53" s="15" t="n"/>
      <c r="H53" s="15" t="n"/>
      <c r="I53" s="15" t="n"/>
      <c r="J53" s="19" t="n"/>
      <c r="K53" s="26">
        <f>IF(J53="","",ROUND(J53/Lists!$M$1,2))</f>
        <v/>
      </c>
      <c r="L53" s="15" t="n"/>
      <c r="M53" s="15" t="n"/>
      <c r="N53" s="15" t="n"/>
      <c r="O53" s="15">
        <f>IF(B53="","",IF(D53="Paused","Paused",IF(N53="","Stale",IF(TODAY()-N53&gt;30,"Stale","Healthy"))))</f>
        <v/>
      </c>
      <c r="P53" s="15" t="n"/>
    </row>
    <row r="54" ht="22" customHeight="1">
      <c r="A54" s="16">
        <f>IF(B54="","",ROW()-4)</f>
        <v/>
      </c>
      <c r="B54" s="16" t="n"/>
      <c r="C54" s="16" t="n"/>
      <c r="D54" s="16" t="n"/>
      <c r="E54" s="16" t="n"/>
      <c r="F54" s="16" t="n"/>
      <c r="G54" s="16" t="n"/>
      <c r="H54" s="16" t="n"/>
      <c r="I54" s="16" t="n"/>
      <c r="J54" s="20" t="n"/>
      <c r="K54" s="27">
        <f>IF(J54="","",ROUND(J54/Lists!$M$1,2))</f>
        <v/>
      </c>
      <c r="L54" s="16" t="n"/>
      <c r="M54" s="16" t="n"/>
      <c r="N54" s="16" t="n"/>
      <c r="O54" s="16">
        <f>IF(B54="","",IF(D54="Paused","Paused",IF(N54="","Stale",IF(TODAY()-N54&gt;30,"Stale","Healthy"))))</f>
        <v/>
      </c>
      <c r="P54" s="16" t="n"/>
    </row>
    <row r="55" ht="22" customHeight="1">
      <c r="A55" s="15">
        <f>IF(B55="","",ROW()-4)</f>
        <v/>
      </c>
      <c r="B55" s="15" t="n"/>
      <c r="C55" s="15" t="n"/>
      <c r="D55" s="15" t="n"/>
      <c r="E55" s="15" t="n"/>
      <c r="F55" s="15" t="n"/>
      <c r="G55" s="15" t="n"/>
      <c r="H55" s="15" t="n"/>
      <c r="I55" s="15" t="n"/>
      <c r="J55" s="19" t="n"/>
      <c r="K55" s="26">
        <f>IF(J55="","",ROUND(J55/Lists!$M$1,2))</f>
        <v/>
      </c>
      <c r="L55" s="15" t="n"/>
      <c r="M55" s="15" t="n"/>
      <c r="N55" s="15" t="n"/>
      <c r="O55" s="15">
        <f>IF(B55="","",IF(D55="Paused","Paused",IF(N55="","Stale",IF(TODAY()-N55&gt;30,"Stale","Healthy"))))</f>
        <v/>
      </c>
      <c r="P55" s="15" t="n"/>
    </row>
    <row r="56" ht="22" customHeight="1">
      <c r="A56" s="16">
        <f>IF(B56="","",ROW()-4)</f>
        <v/>
      </c>
      <c r="B56" s="16" t="n"/>
      <c r="C56" s="16" t="n"/>
      <c r="D56" s="16" t="n"/>
      <c r="E56" s="16" t="n"/>
      <c r="F56" s="16" t="n"/>
      <c r="G56" s="16" t="n"/>
      <c r="H56" s="16" t="n"/>
      <c r="I56" s="16" t="n"/>
      <c r="J56" s="20" t="n"/>
      <c r="K56" s="27">
        <f>IF(J56="","",ROUND(J56/Lists!$M$1,2))</f>
        <v/>
      </c>
      <c r="L56" s="16" t="n"/>
      <c r="M56" s="16" t="n"/>
      <c r="N56" s="16" t="n"/>
      <c r="O56" s="16">
        <f>IF(B56="","",IF(D56="Paused","Paused",IF(N56="","Stale",IF(TODAY()-N56&gt;30,"Stale","Healthy"))))</f>
        <v/>
      </c>
      <c r="P56" s="16" t="n"/>
    </row>
    <row r="57" ht="22" customHeight="1">
      <c r="A57" s="15">
        <f>IF(B57="","",ROW()-4)</f>
        <v/>
      </c>
      <c r="B57" s="15" t="n"/>
      <c r="C57" s="15" t="n"/>
      <c r="D57" s="15" t="n"/>
      <c r="E57" s="15" t="n"/>
      <c r="F57" s="15" t="n"/>
      <c r="G57" s="15" t="n"/>
      <c r="H57" s="15" t="n"/>
      <c r="I57" s="15" t="n"/>
      <c r="J57" s="19" t="n"/>
      <c r="K57" s="26">
        <f>IF(J57="","",ROUND(J57/Lists!$M$1,2))</f>
        <v/>
      </c>
      <c r="L57" s="15" t="n"/>
      <c r="M57" s="15" t="n"/>
      <c r="N57" s="15" t="n"/>
      <c r="O57" s="15">
        <f>IF(B57="","",IF(D57="Paused","Paused",IF(N57="","Stale",IF(TODAY()-N57&gt;30,"Stale","Healthy"))))</f>
        <v/>
      </c>
      <c r="P57" s="15" t="n"/>
    </row>
    <row r="58" ht="22" customHeight="1">
      <c r="A58" s="16">
        <f>IF(B58="","",ROW()-4)</f>
        <v/>
      </c>
      <c r="B58" s="16" t="n"/>
      <c r="C58" s="16" t="n"/>
      <c r="D58" s="16" t="n"/>
      <c r="E58" s="16" t="n"/>
      <c r="F58" s="16" t="n"/>
      <c r="G58" s="16" t="n"/>
      <c r="H58" s="16" t="n"/>
      <c r="I58" s="16" t="n"/>
      <c r="J58" s="20" t="n"/>
      <c r="K58" s="27">
        <f>IF(J58="","",ROUND(J58/Lists!$M$1,2))</f>
        <v/>
      </c>
      <c r="L58" s="16" t="n"/>
      <c r="M58" s="16" t="n"/>
      <c r="N58" s="16" t="n"/>
      <c r="O58" s="16">
        <f>IF(B58="","",IF(D58="Paused","Paused",IF(N58="","Stale",IF(TODAY()-N58&gt;30,"Stale","Healthy"))))</f>
        <v/>
      </c>
      <c r="P58" s="16" t="n"/>
    </row>
    <row r="59" ht="22" customHeight="1">
      <c r="A59" s="15">
        <f>IF(B59="","",ROW()-4)</f>
        <v/>
      </c>
      <c r="B59" s="15" t="n"/>
      <c r="C59" s="15" t="n"/>
      <c r="D59" s="15" t="n"/>
      <c r="E59" s="15" t="n"/>
      <c r="F59" s="15" t="n"/>
      <c r="G59" s="15" t="n"/>
      <c r="H59" s="15" t="n"/>
      <c r="I59" s="15" t="n"/>
      <c r="J59" s="19" t="n"/>
      <c r="K59" s="26">
        <f>IF(J59="","",ROUND(J59/Lists!$M$1,2))</f>
        <v/>
      </c>
      <c r="L59" s="15" t="n"/>
      <c r="M59" s="15" t="n"/>
      <c r="N59" s="15" t="n"/>
      <c r="O59" s="15">
        <f>IF(B59="","",IF(D59="Paused","Paused",IF(N59="","Stale",IF(TODAY()-N59&gt;30,"Stale","Healthy"))))</f>
        <v/>
      </c>
      <c r="P59" s="15" t="n"/>
    </row>
    <row r="60" ht="22" customHeight="1">
      <c r="A60" s="16">
        <f>IF(B60="","",ROW()-4)</f>
        <v/>
      </c>
      <c r="B60" s="16" t="n"/>
      <c r="C60" s="16" t="n"/>
      <c r="D60" s="16" t="n"/>
      <c r="E60" s="16" t="n"/>
      <c r="F60" s="16" t="n"/>
      <c r="G60" s="16" t="n"/>
      <c r="H60" s="16" t="n"/>
      <c r="I60" s="16" t="n"/>
      <c r="J60" s="20" t="n"/>
      <c r="K60" s="27">
        <f>IF(J60="","",ROUND(J60/Lists!$M$1,2))</f>
        <v/>
      </c>
      <c r="L60" s="16" t="n"/>
      <c r="M60" s="16" t="n"/>
      <c r="N60" s="16" t="n"/>
      <c r="O60" s="16">
        <f>IF(B60="","",IF(D60="Paused","Paused",IF(N60="","Stale",IF(TODAY()-N60&gt;30,"Stale","Healthy"))))</f>
        <v/>
      </c>
      <c r="P60" s="16" t="n"/>
    </row>
    <row r="61" ht="22" customHeight="1">
      <c r="A61" s="15">
        <f>IF(B61="","",ROW()-4)</f>
        <v/>
      </c>
      <c r="B61" s="15" t="n"/>
      <c r="C61" s="15" t="n"/>
      <c r="D61" s="15" t="n"/>
      <c r="E61" s="15" t="n"/>
      <c r="F61" s="15" t="n"/>
      <c r="G61" s="15" t="n"/>
      <c r="H61" s="15" t="n"/>
      <c r="I61" s="15" t="n"/>
      <c r="J61" s="19" t="n"/>
      <c r="K61" s="26">
        <f>IF(J61="","",ROUND(J61/Lists!$M$1,2))</f>
        <v/>
      </c>
      <c r="L61" s="15" t="n"/>
      <c r="M61" s="15" t="n"/>
      <c r="N61" s="15" t="n"/>
      <c r="O61" s="15">
        <f>IF(B61="","",IF(D61="Paused","Paused",IF(N61="","Stale",IF(TODAY()-N61&gt;30,"Stale","Healthy"))))</f>
        <v/>
      </c>
      <c r="P61" s="15" t="n"/>
    </row>
    <row r="62" ht="22" customHeight="1">
      <c r="A62" s="16">
        <f>IF(B62="","",ROW()-4)</f>
        <v/>
      </c>
      <c r="B62" s="16" t="n"/>
      <c r="C62" s="16" t="n"/>
      <c r="D62" s="16" t="n"/>
      <c r="E62" s="16" t="n"/>
      <c r="F62" s="16" t="n"/>
      <c r="G62" s="16" t="n"/>
      <c r="H62" s="16" t="n"/>
      <c r="I62" s="16" t="n"/>
      <c r="J62" s="20" t="n"/>
      <c r="K62" s="27">
        <f>IF(J62="","",ROUND(J62/Lists!$M$1,2))</f>
        <v/>
      </c>
      <c r="L62" s="16" t="n"/>
      <c r="M62" s="16" t="n"/>
      <c r="N62" s="16" t="n"/>
      <c r="O62" s="16">
        <f>IF(B62="","",IF(D62="Paused","Paused",IF(N62="","Stale",IF(TODAY()-N62&gt;30,"Stale","Healthy"))))</f>
        <v/>
      </c>
      <c r="P62" s="16" t="n"/>
    </row>
    <row r="63" ht="22" customHeight="1">
      <c r="A63" s="15">
        <f>IF(B63="","",ROW()-4)</f>
        <v/>
      </c>
      <c r="B63" s="15" t="n"/>
      <c r="C63" s="15" t="n"/>
      <c r="D63" s="15" t="n"/>
      <c r="E63" s="15" t="n"/>
      <c r="F63" s="15" t="n"/>
      <c r="G63" s="15" t="n"/>
      <c r="H63" s="15" t="n"/>
      <c r="I63" s="15" t="n"/>
      <c r="J63" s="19" t="n"/>
      <c r="K63" s="26">
        <f>IF(J63="","",ROUND(J63/Lists!$M$1,2))</f>
        <v/>
      </c>
      <c r="L63" s="15" t="n"/>
      <c r="M63" s="15" t="n"/>
      <c r="N63" s="15" t="n"/>
      <c r="O63" s="15">
        <f>IF(B63="","",IF(D63="Paused","Paused",IF(N63="","Stale",IF(TODAY()-N63&gt;30,"Stale","Healthy"))))</f>
        <v/>
      </c>
      <c r="P63" s="15" t="n"/>
    </row>
    <row r="64" ht="22" customHeight="1">
      <c r="A64" s="16">
        <f>IF(B64="","",ROW()-4)</f>
        <v/>
      </c>
      <c r="B64" s="16" t="n"/>
      <c r="C64" s="16" t="n"/>
      <c r="D64" s="16" t="n"/>
      <c r="E64" s="16" t="n"/>
      <c r="F64" s="16" t="n"/>
      <c r="G64" s="16" t="n"/>
      <c r="H64" s="16" t="n"/>
      <c r="I64" s="16" t="n"/>
      <c r="J64" s="20" t="n"/>
      <c r="K64" s="27">
        <f>IF(J64="","",ROUND(J64/Lists!$M$1,2))</f>
        <v/>
      </c>
      <c r="L64" s="16" t="n"/>
      <c r="M64" s="16" t="n"/>
      <c r="N64" s="16" t="n"/>
      <c r="O64" s="16">
        <f>IF(B64="","",IF(D64="Paused","Paused",IF(N64="","Stale",IF(TODAY()-N64&gt;30,"Stale","Healthy"))))</f>
        <v/>
      </c>
      <c r="P64" s="16" t="n"/>
    </row>
    <row r="66">
      <c r="F66" s="22" t="inlineStr">
        <is>
          <t>Totals</t>
        </is>
      </c>
      <c r="J66" s="23">
        <f>SUM(J5:J64)</f>
        <v/>
      </c>
      <c r="K66" s="28">
        <f>SUM(K5:K64)</f>
        <v/>
      </c>
      <c r="M66" s="22">
        <f>SUM(M5:M64)</f>
        <v/>
      </c>
    </row>
    <row r="67">
      <c r="F67" s="22" t="inlineStr">
        <is>
          <t>Running tasks without an SOP</t>
        </is>
      </c>
      <c r="I67" s="22">
        <f>COUNTIFS(B5:B64,"&lt;&gt;",I5:I64,"No")</f>
        <v/>
      </c>
    </row>
    <row r="68">
      <c r="F68" s="22" t="inlineStr">
        <is>
          <t>Stale tasks (no human reaction in 30 days)</t>
        </is>
      </c>
      <c r="O68" s="22">
        <f>COUNTIF(O5:O64,"Stale")</f>
        <v/>
      </c>
    </row>
  </sheetData>
  <mergeCells count="1">
    <mergeCell ref="A2:H2"/>
  </mergeCells>
  <conditionalFormatting sqref="O5:O64">
    <cfRule type="cellIs" priority="1" operator="equal" dxfId="0">
      <formula>"Healthy"</formula>
    </cfRule>
    <cfRule type="cellIs" priority="2" operator="equal" dxfId="2">
      <formula>"Stale"</formula>
    </cfRule>
  </conditionalFormatting>
  <conditionalFormatting sqref="I5:I64">
    <cfRule type="cellIs" priority="3" operator="equal" dxfId="2">
      <formula>"No"</formula>
    </cfRule>
  </conditionalFormatting>
  <dataValidations count="2">
    <dataValidation sqref="D5:D64" showDropDown="0" showInputMessage="0" showErrorMessage="0" allowBlank="1" type="list">
      <formula1>Lists!$H$2:$H$5</formula1>
    </dataValidation>
    <dataValidation sqref="I5:I64" showDropDown="0" showInputMessage="0" showErrorMessage="0" allowBlank="1" type="list">
      <formula1>Lists!$F$2:$F$3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E1E0E3"/>
    <outlinePr summaryBelow="1" summaryRight="1"/>
    <pageSetUpPr/>
  </sheetPr>
  <dimension ref="A1:O9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  <col width="30" customWidth="1" min="10" max="10"/>
    <col width="34" customWidth="1" min="12" max="12"/>
  </cols>
  <sheetData>
    <row r="1">
      <c r="A1" s="22" t="inlineStr">
        <is>
          <t>Knowledge type</t>
        </is>
      </c>
      <c r="B1" s="22" t="inlineStr">
        <is>
          <t>Knowledge status</t>
        </is>
      </c>
      <c r="C1" s="22" t="inlineStr">
        <is>
          <t>Connection method</t>
        </is>
      </c>
      <c r="D1" s="22" t="inlineStr">
        <is>
          <t>Frequency</t>
        </is>
      </c>
      <c r="E1" s="22" t="inlineStr">
        <is>
          <t>Strategic impact</t>
        </is>
      </c>
      <c r="F1" s="22" t="inlineStr">
        <is>
          <t>Yes/No</t>
        </is>
      </c>
      <c r="G1" s="22" t="inlineStr">
        <is>
          <t>SOP status</t>
        </is>
      </c>
      <c r="H1" s="22" t="inlineStr">
        <is>
          <t>Task type</t>
        </is>
      </c>
      <c r="I1" s="22" t="inlineStr">
        <is>
          <t>Health</t>
        </is>
      </c>
      <c r="J1" s="22" t="inlineStr">
        <is>
          <t>Division</t>
        </is>
      </c>
      <c r="L1" s="22" t="inlineStr">
        <is>
          <t>Credits per 1 USD</t>
        </is>
      </c>
      <c r="M1" s="29" t="n">
        <v>400</v>
      </c>
    </row>
    <row r="2">
      <c r="A2" t="inlineStr">
        <is>
          <t>Training course</t>
        </is>
      </c>
      <c r="B2" t="inlineStr">
        <is>
          <t>Unread</t>
        </is>
      </c>
      <c r="C2" t="inlineStr">
        <is>
          <t>Direct Viktor integration</t>
        </is>
      </c>
      <c r="D2" t="inlineStr">
        <is>
          <t>Daily</t>
        </is>
      </c>
      <c r="E2" t="inlineStr">
        <is>
          <t>Low</t>
        </is>
      </c>
      <c r="F2" t="inlineStr">
        <is>
          <t>Yes</t>
        </is>
      </c>
      <c r="G2" t="inlineStr">
        <is>
          <t>Not started</t>
        </is>
      </c>
      <c r="H2" t="inlineStr">
        <is>
          <t>Intelligence (reads, judges, writes)</t>
        </is>
      </c>
      <c r="I2" t="inlineStr">
        <is>
          <t>Healthy</t>
        </is>
      </c>
      <c r="J2" t="inlineStr">
        <is>
          <t>Sales</t>
        </is>
      </c>
      <c r="L2" s="22" t="inlineStr">
        <is>
          <t>Working weeks per year</t>
        </is>
      </c>
      <c r="M2" s="29" t="n">
        <v>48</v>
      </c>
    </row>
    <row r="3">
      <c r="A3" t="inlineStr">
        <is>
          <t>SOP document</t>
        </is>
      </c>
      <c r="B3" t="inlineStr">
        <is>
          <t>Consumed by Viktor</t>
        </is>
      </c>
      <c r="C3" t="inlineStr">
        <is>
          <t>API key / MCP</t>
        </is>
      </c>
      <c r="D3" t="inlineStr">
        <is>
          <t>Weekly</t>
        </is>
      </c>
      <c r="E3" t="inlineStr">
        <is>
          <t>Medium</t>
        </is>
      </c>
      <c r="F3" t="inlineStr">
        <is>
          <t>No</t>
        </is>
      </c>
      <c r="G3" t="inlineStr">
        <is>
          <t>Recording scheduled</t>
        </is>
      </c>
      <c r="H3" t="inlineStr">
        <is>
          <t>Script-driven (pull, calculate, post)</t>
        </is>
      </c>
      <c r="I3" t="inlineStr">
        <is>
          <t>Stale</t>
        </is>
      </c>
      <c r="J3" t="inlineStr">
        <is>
          <t>Marketing</t>
        </is>
      </c>
      <c r="L3" s="22" t="inlineStr">
        <is>
          <t>Impact weight Low / Medium / High</t>
        </is>
      </c>
      <c r="M3" t="n">
        <v>3</v>
      </c>
      <c r="N3" t="n">
        <v>2</v>
      </c>
      <c r="O3" t="n">
        <v>1</v>
      </c>
    </row>
    <row r="4">
      <c r="A4" t="inlineStr">
        <is>
          <t>Recording (Loom/call)</t>
        </is>
      </c>
      <c r="B4" t="inlineStr">
        <is>
          <t>Verified by expert</t>
        </is>
      </c>
      <c r="C4" t="inlineStr">
        <is>
          <t>Viktor's own user login</t>
        </is>
      </c>
      <c r="D4" t="inlineStr">
        <is>
          <t>Monthly</t>
        </is>
      </c>
      <c r="E4" t="inlineStr">
        <is>
          <t>High</t>
        </is>
      </c>
      <c r="G4" t="inlineStr">
        <is>
          <t>Recorded</t>
        </is>
      </c>
      <c r="H4" t="inlineStr">
        <is>
          <t>Event-triggered (webhook)</t>
        </is>
      </c>
      <c r="I4" t="inlineStr">
        <is>
          <t>Paused</t>
        </is>
      </c>
      <c r="J4" t="inlineStr">
        <is>
          <t>Finance</t>
        </is>
      </c>
    </row>
    <row r="5">
      <c r="A5" t="inlineStr">
        <is>
          <t>Slides</t>
        </is>
      </c>
      <c r="B5" t="inlineStr">
        <is>
          <t>Needs update</t>
        </is>
      </c>
      <c r="C5" t="inlineStr">
        <is>
          <t>Not connected yet</t>
        </is>
      </c>
      <c r="D5" t="inlineStr">
        <is>
          <t>Ad hoc</t>
        </is>
      </c>
      <c r="G5" t="inlineStr">
        <is>
          <t>Drafted</t>
        </is>
      </c>
      <c r="H5" t="inlineStr">
        <is>
          <t>Paused</t>
        </is>
      </c>
      <c r="J5" t="inlineStr">
        <is>
          <t>Operations</t>
        </is>
      </c>
      <c r="L5" s="21" t="inlineStr">
        <is>
          <t>Blue numbers are assumptions you can change. 400 credits = 1 USD matches Viktor's 40,000 credits for 100 USD.</t>
        </is>
      </c>
    </row>
    <row r="6">
      <c r="A6" t="inlineStr">
        <is>
          <t>Website / docs</t>
        </is>
      </c>
      <c r="C6" t="inlineStr">
        <is>
          <t>Not needed</t>
        </is>
      </c>
      <c r="G6" t="inlineStr">
        <is>
          <t>Reviewed by expert</t>
        </is>
      </c>
      <c r="J6" t="inlineStr">
        <is>
          <t>Fulfillment</t>
        </is>
      </c>
    </row>
    <row r="7">
      <c r="A7" t="inlineStr">
        <is>
          <t>Other</t>
        </is>
      </c>
      <c r="G7" t="inlineStr">
        <is>
          <t>Gold standard</t>
        </is>
      </c>
      <c r="J7" t="inlineStr">
        <is>
          <t>Recruiting</t>
        </is>
      </c>
    </row>
    <row r="8">
      <c r="J8" t="inlineStr">
        <is>
          <t>Customer success</t>
        </is>
      </c>
    </row>
    <row r="9">
      <c r="J9" t="inlineStr">
        <is>
          <t>Leadership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2026-09-21T12:33:01Z</dcterms:created>
  <dcterms:modified xmlns:dcterms="http://purl.org/dc/terms/" xmlns:xsi="http://www.w3.org/2001/XMLSchema-instance" xsi:type="dcterms:W3CDTF">2026-09-21T12:33:01Z</dcterms:modified>
</cp:coreProperties>
</file>